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2570" tabRatio="959" activeTab="2"/>
  </bookViews>
  <sheets>
    <sheet name="パソコン使用率" sheetId="20" r:id="rId1"/>
    <sheet name="リカレント教育カリキュラム" sheetId="22" r:id="rId2"/>
    <sheet name="ライフログ" sheetId="21" r:id="rId3"/>
    <sheet name="Sheet1" sheetId="23" r:id="rId4"/>
  </sheets>
  <externalReferences>
    <externalReference r:id="rId5"/>
    <externalReference r:id="rId6"/>
    <externalReference r:id="rId7"/>
  </externalReferences>
  <definedNames>
    <definedName name="Bモｰド切替">[1]!Bモｰド切替</definedName>
    <definedName name="ユーザー">[2]説明!#REF!</definedName>
    <definedName name="負荷計算">[3]!負荷計算</definedName>
  </definedNames>
  <calcPr calcId="152511"/>
</workbook>
</file>

<file path=xl/calcChain.xml><?xml version="1.0" encoding="utf-8"?>
<calcChain xmlns="http://schemas.openxmlformats.org/spreadsheetml/2006/main">
  <c r="P3" i="23" l="1"/>
  <c r="K4" i="23"/>
  <c r="K3" i="23"/>
  <c r="U49" i="21" l="1"/>
  <c r="U48" i="21"/>
  <c r="U47" i="21"/>
  <c r="U46" i="21"/>
  <c r="U45" i="21"/>
  <c r="U44" i="21"/>
  <c r="U43" i="21"/>
  <c r="U42" i="21"/>
  <c r="U41" i="21"/>
  <c r="U40" i="21"/>
  <c r="U39" i="21"/>
  <c r="U38" i="21"/>
  <c r="U37" i="21"/>
  <c r="U36" i="21"/>
  <c r="U35" i="21"/>
  <c r="U34" i="21"/>
  <c r="U33" i="21"/>
  <c r="U32" i="21"/>
  <c r="U31" i="21"/>
  <c r="U30" i="21"/>
  <c r="U29" i="21"/>
  <c r="U28" i="21"/>
  <c r="U27" i="21"/>
  <c r="U26" i="21"/>
  <c r="U25" i="21"/>
  <c r="U24" i="21"/>
  <c r="U23" i="21"/>
  <c r="U22" i="21"/>
  <c r="U21" i="21"/>
  <c r="U20" i="21"/>
  <c r="U19" i="21"/>
  <c r="U18" i="21"/>
  <c r="U17" i="21"/>
  <c r="U16" i="21"/>
  <c r="U15" i="21"/>
  <c r="U14" i="21"/>
  <c r="U13" i="21"/>
  <c r="U12" i="21"/>
  <c r="U11" i="21"/>
  <c r="U10" i="21"/>
  <c r="U9" i="21"/>
  <c r="U8" i="21"/>
  <c r="U7" i="21"/>
  <c r="AM49" i="21" l="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4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K20" i="21"/>
  <c r="AJ21" i="21"/>
  <c r="AJ22" i="21" s="1"/>
  <c r="AK19" i="21"/>
  <c r="AK8" i="21"/>
  <c r="AJ8" i="21"/>
  <c r="AI8" i="21"/>
  <c r="AI9" i="21" s="1"/>
  <c r="AJ7" i="21"/>
  <c r="AK7" i="21" s="1"/>
  <c r="AD21" i="21"/>
  <c r="AD22" i="21" s="1"/>
  <c r="AD23" i="21" s="1"/>
  <c r="AD24" i="21" s="1"/>
  <c r="AD25" i="21" s="1"/>
  <c r="AD26" i="21" s="1"/>
  <c r="AD27" i="21" s="1"/>
  <c r="AD28" i="21" s="1"/>
  <c r="AD29" i="21" s="1"/>
  <c r="AD30" i="21" s="1"/>
  <c r="AD33" i="21" s="1"/>
  <c r="AD34" i="21" s="1"/>
  <c r="AD35" i="21" s="1"/>
  <c r="AD36" i="21" s="1"/>
  <c r="AD37" i="21" s="1"/>
  <c r="AD38" i="21" s="1"/>
  <c r="AD39" i="21" s="1"/>
  <c r="AD40" i="21" s="1"/>
  <c r="AD41" i="21" s="1"/>
  <c r="AD42" i="21" s="1"/>
  <c r="AD43" i="21" s="1"/>
  <c r="AD44" i="21" s="1"/>
  <c r="AD45" i="21" s="1"/>
  <c r="AD46" i="21" s="1"/>
  <c r="AD47" i="21" s="1"/>
  <c r="AD48" i="21" s="1"/>
  <c r="AD49" i="21" s="1"/>
  <c r="AC9" i="21"/>
  <c r="AD9" i="21" s="1"/>
  <c r="AE9" i="21" s="1"/>
  <c r="AC8" i="21"/>
  <c r="AD8" i="21" s="1"/>
  <c r="AE8" i="21" s="1"/>
  <c r="AE7" i="21"/>
  <c r="AD7" i="21"/>
  <c r="AA12" i="21"/>
  <c r="AA10" i="21"/>
  <c r="AA8" i="21"/>
  <c r="W8" i="21"/>
  <c r="X8" i="21" s="1"/>
  <c r="AA7" i="21"/>
  <c r="X7" i="21"/>
  <c r="Y7" i="21" s="1"/>
  <c r="R8" i="21"/>
  <c r="S8" i="21" s="1"/>
  <c r="Q8" i="21"/>
  <c r="Q9" i="21" s="1"/>
  <c r="R7" i="21"/>
  <c r="F16" i="21"/>
  <c r="F15" i="21"/>
  <c r="F14" i="21"/>
  <c r="F13" i="21"/>
  <c r="F12" i="21"/>
  <c r="F11" i="21"/>
  <c r="F10" i="21"/>
  <c r="F9" i="21"/>
  <c r="F8" i="21"/>
  <c r="AA18" i="21" s="1"/>
  <c r="F7" i="21"/>
  <c r="AA17" i="21" s="1"/>
  <c r="F6" i="21"/>
  <c r="L7" i="21"/>
  <c r="M7" i="21" s="1"/>
  <c r="D12" i="22"/>
  <c r="D11" i="22"/>
  <c r="D10" i="22"/>
  <c r="D9" i="22"/>
  <c r="D8" i="22"/>
  <c r="D7" i="22"/>
  <c r="D5" i="22"/>
  <c r="D4" i="22"/>
  <c r="D3" i="22"/>
  <c r="D2" i="22"/>
  <c r="C13" i="22"/>
  <c r="K8" i="21"/>
  <c r="K9" i="21" s="1"/>
  <c r="AJ9" i="21" l="1"/>
  <c r="AK9" i="21" s="1"/>
  <c r="AI10" i="21"/>
  <c r="AJ23" i="21"/>
  <c r="AK22" i="21"/>
  <c r="AK21" i="21"/>
  <c r="AC10" i="21"/>
  <c r="AA19" i="21"/>
  <c r="AA23" i="21"/>
  <c r="AA27" i="21"/>
  <c r="AA31" i="21"/>
  <c r="AA35" i="21"/>
  <c r="AA39" i="21"/>
  <c r="AA43" i="21"/>
  <c r="AA47" i="21"/>
  <c r="AA15" i="21"/>
  <c r="Y8" i="21"/>
  <c r="AA11" i="21"/>
  <c r="AA20" i="21"/>
  <c r="AA24" i="21"/>
  <c r="AA28" i="21"/>
  <c r="AA32" i="21"/>
  <c r="AA36" i="21"/>
  <c r="AA40" i="21"/>
  <c r="AA44" i="21"/>
  <c r="AA48" i="21"/>
  <c r="AA16" i="21"/>
  <c r="AA21" i="21"/>
  <c r="AA25" i="21"/>
  <c r="AA29" i="21"/>
  <c r="AA33" i="21"/>
  <c r="AA37" i="21"/>
  <c r="AA41" i="21"/>
  <c r="AA45" i="21"/>
  <c r="AA49" i="21"/>
  <c r="AA9" i="21"/>
  <c r="AA13" i="21"/>
  <c r="AA22" i="21"/>
  <c r="AA26" i="21"/>
  <c r="AA30" i="21"/>
  <c r="AA34" i="21"/>
  <c r="AA38" i="21"/>
  <c r="AA42" i="21"/>
  <c r="AA46" i="21"/>
  <c r="AA14" i="21"/>
  <c r="W9" i="21"/>
  <c r="S7" i="21"/>
  <c r="R9" i="21"/>
  <c r="Q10" i="21"/>
  <c r="K10" i="21"/>
  <c r="L9" i="21"/>
  <c r="M9" i="21" s="1"/>
  <c r="L8" i="21"/>
  <c r="M8" i="21" s="1"/>
  <c r="G24" i="20"/>
  <c r="G23" i="20"/>
  <c r="G22" i="20"/>
  <c r="G21" i="20"/>
  <c r="G20" i="20"/>
  <c r="G19" i="20"/>
  <c r="G18" i="20"/>
  <c r="G17" i="20"/>
  <c r="G16" i="20"/>
  <c r="L12" i="20"/>
  <c r="L11" i="20"/>
  <c r="L10" i="20"/>
  <c r="L9" i="20"/>
  <c r="L8" i="20"/>
  <c r="L7" i="20"/>
  <c r="L6" i="20"/>
  <c r="L5" i="20"/>
  <c r="L4" i="20"/>
  <c r="H12" i="20"/>
  <c r="H11" i="20"/>
  <c r="H10" i="20"/>
  <c r="H9" i="20"/>
  <c r="H8" i="20"/>
  <c r="H7" i="20"/>
  <c r="H6" i="20"/>
  <c r="H5" i="20"/>
  <c r="H4" i="20"/>
  <c r="AK23" i="21" l="1"/>
  <c r="AJ24" i="21"/>
  <c r="AI11" i="21"/>
  <c r="AJ10" i="21"/>
  <c r="AK10" i="21" s="1"/>
  <c r="AC11" i="21"/>
  <c r="AD10" i="21"/>
  <c r="AE10" i="21" s="1"/>
  <c r="S9" i="21"/>
  <c r="X9" i="21"/>
  <c r="Y9" i="21" s="1"/>
  <c r="W10" i="21"/>
  <c r="R10" i="21"/>
  <c r="S10" i="21" s="1"/>
  <c r="Q11" i="21"/>
  <c r="K11" i="21"/>
  <c r="L10" i="21"/>
  <c r="M10" i="21" s="1"/>
  <c r="AK24" i="21" l="1"/>
  <c r="AJ25" i="21"/>
  <c r="AI12" i="21"/>
  <c r="AJ11" i="21"/>
  <c r="AK11" i="21" s="1"/>
  <c r="AC12" i="21"/>
  <c r="AD11" i="21"/>
  <c r="AE11" i="21" s="1"/>
  <c r="X10" i="21"/>
  <c r="Y10" i="21" s="1"/>
  <c r="W11" i="21"/>
  <c r="Q12" i="21"/>
  <c r="R11" i="21"/>
  <c r="S11" i="21" s="1"/>
  <c r="K12" i="21"/>
  <c r="L11" i="21"/>
  <c r="M11" i="21" s="1"/>
  <c r="AJ26" i="21" l="1"/>
  <c r="AK25" i="21"/>
  <c r="AJ12" i="21"/>
  <c r="AK12" i="21" s="1"/>
  <c r="AI13" i="21"/>
  <c r="AD12" i="21"/>
  <c r="AE12" i="21" s="1"/>
  <c r="AC13" i="21"/>
  <c r="X11" i="21"/>
  <c r="Y11" i="21" s="1"/>
  <c r="W12" i="21"/>
  <c r="Q13" i="21"/>
  <c r="R12" i="21"/>
  <c r="S12" i="21" s="1"/>
  <c r="K13" i="21"/>
  <c r="L12" i="21"/>
  <c r="M12" i="21" s="1"/>
  <c r="AJ13" i="21" l="1"/>
  <c r="AK13" i="21" s="1"/>
  <c r="AI14" i="21"/>
  <c r="AJ27" i="21"/>
  <c r="AK26" i="21"/>
  <c r="AD13" i="21"/>
  <c r="AE13" i="21" s="1"/>
  <c r="AC14" i="21"/>
  <c r="X12" i="21"/>
  <c r="Y12" i="21" s="1"/>
  <c r="W13" i="21"/>
  <c r="R13" i="21"/>
  <c r="S13" i="21" s="1"/>
  <c r="Q14" i="21"/>
  <c r="K14" i="21"/>
  <c r="L13" i="21"/>
  <c r="M13" i="21" s="1"/>
  <c r="AI15" i="21" l="1"/>
  <c r="AJ14" i="21"/>
  <c r="AK14" i="21" s="1"/>
  <c r="AK27" i="21"/>
  <c r="AJ28" i="21"/>
  <c r="AC15" i="21"/>
  <c r="AD14" i="21"/>
  <c r="AE14" i="21" s="1"/>
  <c r="X13" i="21"/>
  <c r="Y13" i="21" s="1"/>
  <c r="W14" i="21"/>
  <c r="R14" i="21"/>
  <c r="S14" i="21" s="1"/>
  <c r="Q15" i="21"/>
  <c r="K15" i="21"/>
  <c r="L14" i="21"/>
  <c r="M14" i="21" s="1"/>
  <c r="AI16" i="21" l="1"/>
  <c r="AJ15" i="21"/>
  <c r="AK15" i="21" s="1"/>
  <c r="AK28" i="21"/>
  <c r="AJ29" i="21"/>
  <c r="AC16" i="21"/>
  <c r="AD15" i="21"/>
  <c r="AE15" i="21" s="1"/>
  <c r="X14" i="21"/>
  <c r="Y14" i="21" s="1"/>
  <c r="W15" i="21"/>
  <c r="Q16" i="21"/>
  <c r="R15" i="21"/>
  <c r="S15" i="21" s="1"/>
  <c r="K16" i="21"/>
  <c r="L15" i="21"/>
  <c r="M15" i="21" s="1"/>
  <c r="AJ30" i="21" l="1"/>
  <c r="AK29" i="21"/>
  <c r="AJ16" i="21"/>
  <c r="AK16" i="21" s="1"/>
  <c r="AI17" i="21"/>
  <c r="AD16" i="21"/>
  <c r="AE16" i="21" s="1"/>
  <c r="AC17" i="21"/>
  <c r="X15" i="21"/>
  <c r="Y15" i="21" s="1"/>
  <c r="W16" i="21"/>
  <c r="R16" i="21"/>
  <c r="S16" i="21" s="1"/>
  <c r="Q17" i="21"/>
  <c r="K17" i="21"/>
  <c r="L16" i="21"/>
  <c r="M16" i="21" s="1"/>
  <c r="AK30" i="21" l="1"/>
  <c r="AJ31" i="21"/>
  <c r="AI18" i="21"/>
  <c r="AJ17" i="21"/>
  <c r="AK17" i="21" s="1"/>
  <c r="AD17" i="21"/>
  <c r="AE17" i="21" s="1"/>
  <c r="AC18" i="21"/>
  <c r="X16" i="21"/>
  <c r="Y16" i="21" s="1"/>
  <c r="W17" i="21"/>
  <c r="R17" i="21"/>
  <c r="S17" i="21" s="1"/>
  <c r="Q18" i="21"/>
  <c r="K18" i="21"/>
  <c r="L17" i="21"/>
  <c r="M17" i="21" s="1"/>
  <c r="AK31" i="21" l="1"/>
  <c r="AJ32" i="21"/>
  <c r="AI19" i="21"/>
  <c r="AI20" i="21" s="1"/>
  <c r="AI21" i="21" s="1"/>
  <c r="AI22" i="21" s="1"/>
  <c r="AI23" i="21" s="1"/>
  <c r="AI24" i="21" s="1"/>
  <c r="AI25" i="21" s="1"/>
  <c r="AI26" i="21" s="1"/>
  <c r="AI27" i="21" s="1"/>
  <c r="AI28" i="21" s="1"/>
  <c r="AI29" i="21" s="1"/>
  <c r="AI30" i="21" s="1"/>
  <c r="AI31" i="21" s="1"/>
  <c r="AI32" i="21" s="1"/>
  <c r="AI33" i="21" s="1"/>
  <c r="AI34" i="21" s="1"/>
  <c r="AI35" i="21" s="1"/>
  <c r="AI36" i="21" s="1"/>
  <c r="AI37" i="21" s="1"/>
  <c r="AI38" i="21" s="1"/>
  <c r="AI39" i="21" s="1"/>
  <c r="AI40" i="21" s="1"/>
  <c r="AI41" i="21" s="1"/>
  <c r="AI42" i="21" s="1"/>
  <c r="AI43" i="21" s="1"/>
  <c r="AI44" i="21" s="1"/>
  <c r="AI45" i="21" s="1"/>
  <c r="AI46" i="21" s="1"/>
  <c r="AI47" i="21" s="1"/>
  <c r="AI48" i="21" s="1"/>
  <c r="AI49" i="21" s="1"/>
  <c r="AJ18" i="21"/>
  <c r="AK18" i="21" s="1"/>
  <c r="AC19" i="21"/>
  <c r="AD18" i="21"/>
  <c r="AE18" i="21" s="1"/>
  <c r="X17" i="21"/>
  <c r="Y17" i="21" s="1"/>
  <c r="W18" i="21"/>
  <c r="Q19" i="21"/>
  <c r="R18" i="21"/>
  <c r="S18" i="21" s="1"/>
  <c r="K19" i="21"/>
  <c r="L18" i="21"/>
  <c r="M18" i="21" s="1"/>
  <c r="AJ33" i="21" l="1"/>
  <c r="AK32" i="21"/>
  <c r="AC20" i="21"/>
  <c r="AE19" i="21"/>
  <c r="X18" i="21"/>
  <c r="Y18" i="21" s="1"/>
  <c r="W19" i="21"/>
  <c r="Q20" i="21"/>
  <c r="R19" i="21"/>
  <c r="S19" i="21" s="1"/>
  <c r="K20" i="21"/>
  <c r="L19" i="21"/>
  <c r="M19" i="21" s="1"/>
  <c r="AJ34" i="21" l="1"/>
  <c r="AK33" i="21"/>
  <c r="AE20" i="21"/>
  <c r="AC21" i="21"/>
  <c r="X19" i="21"/>
  <c r="Y19" i="21" s="1"/>
  <c r="W20" i="21"/>
  <c r="Q21" i="21"/>
  <c r="R20" i="21"/>
  <c r="S20" i="21" s="1"/>
  <c r="K21" i="21"/>
  <c r="L20" i="21"/>
  <c r="M20" i="21" s="1"/>
  <c r="AJ35" i="21" l="1"/>
  <c r="AK34" i="21"/>
  <c r="AE21" i="21"/>
  <c r="AC22" i="21"/>
  <c r="X20" i="21"/>
  <c r="Y20" i="21" s="1"/>
  <c r="W21" i="21"/>
  <c r="R21" i="21"/>
  <c r="S21" i="21" s="1"/>
  <c r="Q22" i="21"/>
  <c r="K22" i="21"/>
  <c r="L21" i="21"/>
  <c r="M21" i="21" s="1"/>
  <c r="AJ36" i="21" l="1"/>
  <c r="AK35" i="21"/>
  <c r="AC23" i="21"/>
  <c r="AE22" i="21"/>
  <c r="X21" i="21"/>
  <c r="Y21" i="21" s="1"/>
  <c r="W22" i="21"/>
  <c r="Q23" i="21"/>
  <c r="R22" i="21"/>
  <c r="S22" i="21" s="1"/>
  <c r="K23" i="21"/>
  <c r="L22" i="21"/>
  <c r="M22" i="21" s="1"/>
  <c r="AJ37" i="21" l="1"/>
  <c r="AK36" i="21"/>
  <c r="AC24" i="21"/>
  <c r="AE23" i="21"/>
  <c r="X22" i="21"/>
  <c r="Y22" i="21" s="1"/>
  <c r="W23" i="21"/>
  <c r="Q24" i="21"/>
  <c r="R23" i="21"/>
  <c r="S23" i="21" s="1"/>
  <c r="K24" i="21"/>
  <c r="L23" i="21"/>
  <c r="M23" i="21" s="1"/>
  <c r="AJ38" i="21" l="1"/>
  <c r="AK37" i="21"/>
  <c r="AE24" i="21"/>
  <c r="AC25" i="21"/>
  <c r="X23" i="21"/>
  <c r="Y23" i="21" s="1"/>
  <c r="W24" i="21"/>
  <c r="Q25" i="21"/>
  <c r="R24" i="21"/>
  <c r="S24" i="21" s="1"/>
  <c r="K25" i="21"/>
  <c r="L24" i="21"/>
  <c r="M24" i="21" s="1"/>
  <c r="AJ39" i="21" l="1"/>
  <c r="AK38" i="21"/>
  <c r="AE25" i="21"/>
  <c r="AC26" i="21"/>
  <c r="X24" i="21"/>
  <c r="Y24" i="21" s="1"/>
  <c r="W25" i="21"/>
  <c r="R25" i="21"/>
  <c r="S25" i="21" s="1"/>
  <c r="Q26" i="21"/>
  <c r="K26" i="21"/>
  <c r="L25" i="21"/>
  <c r="M25" i="21" s="1"/>
  <c r="AJ40" i="21" l="1"/>
  <c r="AK39" i="21"/>
  <c r="AC27" i="21"/>
  <c r="AE26" i="21"/>
  <c r="X25" i="21"/>
  <c r="Y25" i="21" s="1"/>
  <c r="W26" i="21"/>
  <c r="Q27" i="21"/>
  <c r="R26" i="21"/>
  <c r="S26" i="21" s="1"/>
  <c r="K27" i="21"/>
  <c r="L26" i="21"/>
  <c r="M26" i="21" s="1"/>
  <c r="AJ41" i="21" l="1"/>
  <c r="AK40" i="21"/>
  <c r="AC28" i="21"/>
  <c r="AE27" i="21"/>
  <c r="X26" i="21"/>
  <c r="Y26" i="21" s="1"/>
  <c r="W27" i="21"/>
  <c r="Q28" i="21"/>
  <c r="R27" i="21"/>
  <c r="S27" i="21" s="1"/>
  <c r="K28" i="21"/>
  <c r="L27" i="21"/>
  <c r="M27" i="21" s="1"/>
  <c r="AJ42" i="21" l="1"/>
  <c r="AK41" i="21"/>
  <c r="AE28" i="21"/>
  <c r="AC29" i="21"/>
  <c r="X27" i="21"/>
  <c r="Y27" i="21" s="1"/>
  <c r="W28" i="21"/>
  <c r="Q29" i="21"/>
  <c r="R28" i="21"/>
  <c r="S28" i="21" s="1"/>
  <c r="K29" i="21"/>
  <c r="L28" i="21"/>
  <c r="M28" i="21" s="1"/>
  <c r="AJ43" i="21" l="1"/>
  <c r="AK42" i="21"/>
  <c r="AE29" i="21"/>
  <c r="AC30" i="21"/>
  <c r="X28" i="21"/>
  <c r="Y28" i="21" s="1"/>
  <c r="W29" i="21"/>
  <c r="R29" i="21"/>
  <c r="S29" i="21" s="1"/>
  <c r="Q30" i="21"/>
  <c r="K30" i="21"/>
  <c r="L29" i="21"/>
  <c r="M29" i="21" s="1"/>
  <c r="AJ44" i="21" l="1"/>
  <c r="AK43" i="21"/>
  <c r="AC31" i="21"/>
  <c r="AE30" i="21"/>
  <c r="X29" i="21"/>
  <c r="Y29" i="21" s="1"/>
  <c r="W30" i="21"/>
  <c r="R30" i="21"/>
  <c r="S30" i="21" s="1"/>
  <c r="Q31" i="21"/>
  <c r="K31" i="21"/>
  <c r="L30" i="21"/>
  <c r="M30" i="21" s="1"/>
  <c r="AJ45" i="21" l="1"/>
  <c r="AK44" i="21"/>
  <c r="AC32" i="21"/>
  <c r="AE31" i="21"/>
  <c r="X30" i="21"/>
  <c r="Y30" i="21" s="1"/>
  <c r="W31" i="21"/>
  <c r="Q32" i="21"/>
  <c r="R31" i="21"/>
  <c r="S31" i="21" s="1"/>
  <c r="K32" i="21"/>
  <c r="L31" i="21"/>
  <c r="M31" i="21" s="1"/>
  <c r="AJ46" i="21" l="1"/>
  <c r="AK45" i="21"/>
  <c r="AE32" i="21"/>
  <c r="AC33" i="21"/>
  <c r="X31" i="21"/>
  <c r="Y31" i="21" s="1"/>
  <c r="W32" i="21"/>
  <c r="R32" i="21"/>
  <c r="S32" i="21" s="1"/>
  <c r="Q33" i="21"/>
  <c r="K33" i="21"/>
  <c r="L32" i="21"/>
  <c r="M32" i="21" s="1"/>
  <c r="AJ47" i="21" l="1"/>
  <c r="AK46" i="21"/>
  <c r="AE33" i="21"/>
  <c r="AC34" i="21"/>
  <c r="X32" i="21"/>
  <c r="Y32" i="21" s="1"/>
  <c r="W33" i="21"/>
  <c r="R33" i="21"/>
  <c r="S33" i="21" s="1"/>
  <c r="Q34" i="21"/>
  <c r="K34" i="21"/>
  <c r="L33" i="21"/>
  <c r="M33" i="21" s="1"/>
  <c r="AJ48" i="21" l="1"/>
  <c r="AK47" i="21"/>
  <c r="AC35" i="21"/>
  <c r="AE34" i="21"/>
  <c r="X33" i="21"/>
  <c r="Y33" i="21" s="1"/>
  <c r="W34" i="21"/>
  <c r="R34" i="21"/>
  <c r="S34" i="21" s="1"/>
  <c r="Q35" i="21"/>
  <c r="K35" i="21"/>
  <c r="L34" i="21"/>
  <c r="M34" i="21" s="1"/>
  <c r="AJ49" i="21" l="1"/>
  <c r="AK49" i="21" s="1"/>
  <c r="AK48" i="21"/>
  <c r="AC36" i="21"/>
  <c r="AE35" i="21"/>
  <c r="X34" i="21"/>
  <c r="Y34" i="21" s="1"/>
  <c r="W35" i="21"/>
  <c r="Q36" i="21"/>
  <c r="R35" i="21"/>
  <c r="S35" i="21" s="1"/>
  <c r="K36" i="21"/>
  <c r="L35" i="21"/>
  <c r="M35" i="21" s="1"/>
  <c r="AE36" i="21" l="1"/>
  <c r="AC37" i="21"/>
  <c r="X35" i="21"/>
  <c r="Y35" i="21" s="1"/>
  <c r="W36" i="21"/>
  <c r="R36" i="21"/>
  <c r="S36" i="21" s="1"/>
  <c r="Q37" i="21"/>
  <c r="K37" i="21"/>
  <c r="L36" i="21"/>
  <c r="M36" i="21" s="1"/>
  <c r="AE37" i="21" l="1"/>
  <c r="AC38" i="21"/>
  <c r="X36" i="21"/>
  <c r="Y36" i="21" s="1"/>
  <c r="W37" i="21"/>
  <c r="R37" i="21"/>
  <c r="S37" i="21" s="1"/>
  <c r="Q38" i="21"/>
  <c r="K38" i="21"/>
  <c r="L37" i="21"/>
  <c r="M37" i="21" s="1"/>
  <c r="AC39" i="21" l="1"/>
  <c r="AE38" i="21"/>
  <c r="X37" i="21"/>
  <c r="Y37" i="21" s="1"/>
  <c r="W38" i="21"/>
  <c r="Q39" i="21"/>
  <c r="R38" i="21"/>
  <c r="S38" i="21" s="1"/>
  <c r="L38" i="21"/>
  <c r="M38" i="21" s="1"/>
  <c r="K39" i="21"/>
  <c r="AC40" i="21" l="1"/>
  <c r="AE39" i="21"/>
  <c r="X38" i="21"/>
  <c r="Y38" i="21" s="1"/>
  <c r="W39" i="21"/>
  <c r="Q40" i="21"/>
  <c r="R39" i="21"/>
  <c r="S39" i="21" s="1"/>
  <c r="K40" i="21"/>
  <c r="L39" i="21"/>
  <c r="M39" i="21" s="1"/>
  <c r="AE40" i="21" l="1"/>
  <c r="AC41" i="21"/>
  <c r="X39" i="21"/>
  <c r="Y39" i="21" s="1"/>
  <c r="W40" i="21"/>
  <c r="Q41" i="21"/>
  <c r="R40" i="21"/>
  <c r="S40" i="21" s="1"/>
  <c r="K41" i="21"/>
  <c r="L40" i="21"/>
  <c r="M40" i="21" s="1"/>
  <c r="AE41" i="21" l="1"/>
  <c r="AC42" i="21"/>
  <c r="X40" i="21"/>
  <c r="Y40" i="21" s="1"/>
  <c r="W41" i="21"/>
  <c r="R41" i="21"/>
  <c r="S41" i="21" s="1"/>
  <c r="Q42" i="21"/>
  <c r="K42" i="21"/>
  <c r="L41" i="21"/>
  <c r="M41" i="21" s="1"/>
  <c r="AC43" i="21" l="1"/>
  <c r="AE42" i="21"/>
  <c r="X41" i="21"/>
  <c r="Y41" i="21" s="1"/>
  <c r="W42" i="21"/>
  <c r="R42" i="21"/>
  <c r="S42" i="21" s="1"/>
  <c r="Q43" i="21"/>
  <c r="K43" i="21"/>
  <c r="L42" i="21"/>
  <c r="M42" i="21" s="1"/>
  <c r="AC44" i="21" l="1"/>
  <c r="AE43" i="21"/>
  <c r="X42" i="21"/>
  <c r="Y42" i="21" s="1"/>
  <c r="W43" i="21"/>
  <c r="Q44" i="21"/>
  <c r="R43" i="21"/>
  <c r="S43" i="21" s="1"/>
  <c r="K44" i="21"/>
  <c r="L43" i="21"/>
  <c r="M43" i="21" s="1"/>
  <c r="AE44" i="21" l="1"/>
  <c r="AC45" i="21"/>
  <c r="X43" i="21"/>
  <c r="Y43" i="21" s="1"/>
  <c r="W44" i="21"/>
  <c r="R44" i="21"/>
  <c r="S44" i="21" s="1"/>
  <c r="Q45" i="21"/>
  <c r="K45" i="21"/>
  <c r="L44" i="21"/>
  <c r="M44" i="21" s="1"/>
  <c r="AE45" i="21" l="1"/>
  <c r="AC46" i="21"/>
  <c r="X44" i="21"/>
  <c r="Y44" i="21" s="1"/>
  <c r="W45" i="21"/>
  <c r="R45" i="21"/>
  <c r="S45" i="21" s="1"/>
  <c r="Q46" i="21"/>
  <c r="K46" i="21"/>
  <c r="L45" i="21"/>
  <c r="M45" i="21" s="1"/>
  <c r="AC47" i="21" l="1"/>
  <c r="AE46" i="21"/>
  <c r="X45" i="21"/>
  <c r="Y45" i="21" s="1"/>
  <c r="W46" i="21"/>
  <c r="Q47" i="21"/>
  <c r="R46" i="21"/>
  <c r="S46" i="21" s="1"/>
  <c r="K47" i="21"/>
  <c r="L46" i="21"/>
  <c r="M46" i="21" s="1"/>
  <c r="AC48" i="21" l="1"/>
  <c r="AE47" i="21"/>
  <c r="X46" i="21"/>
  <c r="Y46" i="21" s="1"/>
  <c r="W47" i="21"/>
  <c r="Q48" i="21"/>
  <c r="R47" i="21"/>
  <c r="S47" i="21" s="1"/>
  <c r="K48" i="21"/>
  <c r="L47" i="21"/>
  <c r="M47" i="21" s="1"/>
  <c r="AE48" i="21" l="1"/>
  <c r="AC49" i="21"/>
  <c r="AE49" i="21" s="1"/>
  <c r="X47" i="21"/>
  <c r="Y47" i="21" s="1"/>
  <c r="W48" i="21"/>
  <c r="Q49" i="21"/>
  <c r="R49" i="21" s="1"/>
  <c r="S49" i="21" s="1"/>
  <c r="R48" i="21"/>
  <c r="S48" i="21" s="1"/>
  <c r="K49" i="21"/>
  <c r="L49" i="21" s="1"/>
  <c r="M49" i="21" s="1"/>
  <c r="L48" i="21"/>
  <c r="M48" i="21" s="1"/>
  <c r="X48" i="21" l="1"/>
  <c r="Y48" i="21" s="1"/>
  <c r="W49" i="21"/>
  <c r="X49" i="21" s="1"/>
  <c r="Y49" i="21" s="1"/>
</calcChain>
</file>

<file path=xl/sharedStrings.xml><?xml version="1.0" encoding="utf-8"?>
<sst xmlns="http://schemas.openxmlformats.org/spreadsheetml/2006/main" count="120" uniqueCount="66">
  <si>
    <t>世帯主年齢</t>
    <phoneticPr fontId="18"/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</si>
  <si>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</si>
  <si>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</si>
  <si>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</si>
  <si>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</si>
  <si>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</si>
  <si>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</si>
  <si>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</si>
  <si>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</si>
  <si>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80歳以上</t>
  </si>
  <si>
    <t>60～69歳</t>
  </si>
  <si>
    <t>75歳以上</t>
  </si>
  <si>
    <t>パソコン所有率</t>
    <phoneticPr fontId="18"/>
  </si>
  <si>
    <t>メールが使える</t>
  </si>
  <si>
    <t>コピペができる</t>
  </si>
  <si>
    <t>ダウンロードができる</t>
  </si>
  <si>
    <t>プリンタ等を接続できる</t>
  </si>
  <si>
    <t>エクセルが使える</t>
  </si>
  <si>
    <t>ファイル共有が使える</t>
  </si>
  <si>
    <t>パワーポイントが使える</t>
  </si>
  <si>
    <t>プログラムを作れる</t>
  </si>
  <si>
    <t>無回答</t>
  </si>
  <si>
    <t>パソコンが使えて</t>
    <phoneticPr fontId="18"/>
  </si>
  <si>
    <t>ワードが使える</t>
    <phoneticPr fontId="18"/>
  </si>
  <si>
    <t>年齢</t>
    <phoneticPr fontId="18"/>
  </si>
  <si>
    <t>授業科目名</t>
  </si>
  <si>
    <t>コマ</t>
  </si>
  <si>
    <t>キャリアマネジメント</t>
  </si>
  <si>
    <t>自己管理</t>
  </si>
  <si>
    <t>TOEIC / ビジネス英語 / 時事英語</t>
  </si>
  <si>
    <t>英語</t>
  </si>
  <si>
    <t xml:space="preserve">VBA / スプレッドシート / 情報理論 / WEBデザイン / データベース / 電子記録管理論 </t>
  </si>
  <si>
    <t>ITリテラシー</t>
  </si>
  <si>
    <t>日本語コミュニケーション論 / プレゼンテーション / 自己表現実践</t>
  </si>
  <si>
    <t>コミュニケーション</t>
  </si>
  <si>
    <t>プレゼンテーション</t>
  </si>
  <si>
    <t>企業会計入門 / 初級簿記 / 金融経済講座 / 貿易実務</t>
  </si>
  <si>
    <t>金融/取引</t>
  </si>
  <si>
    <t>国際物流</t>
  </si>
  <si>
    <t>流通</t>
  </si>
  <si>
    <t>労働法と人事労務管理 / 労働保険法 / 健康保険法と国民年金法 / 厚生年金保険法と社会保険一般常識</t>
  </si>
  <si>
    <t>法律</t>
  </si>
  <si>
    <t>内部監査の実務講座</t>
  </si>
  <si>
    <t>コンプライアンス</t>
  </si>
  <si>
    <t>消費者問題と関連法規 / くらしと経済 / 消費者視点で学ぶ行政･商品知識 / 企業と経済と市民生活</t>
  </si>
  <si>
    <t>経済</t>
  </si>
  <si>
    <t>マーケティングマネジメント / マーケティング・コミュニケーション</t>
  </si>
  <si>
    <t>マーケティング</t>
  </si>
  <si>
    <t>勤続年数</t>
    <phoneticPr fontId="18"/>
  </si>
  <si>
    <t>勤続年数係数</t>
    <phoneticPr fontId="18"/>
  </si>
  <si>
    <t>人材価値</t>
    <phoneticPr fontId="18"/>
  </si>
  <si>
    <t>基本スキル係数</t>
    <phoneticPr fontId="18"/>
  </si>
  <si>
    <t>スキル取得をしなかった場合</t>
    <phoneticPr fontId="18"/>
  </si>
  <si>
    <t>入社時にITスキルを、30歳から英語スキルを持っていた場合</t>
    <phoneticPr fontId="18"/>
  </si>
  <si>
    <t>35歳から2年間休職した場合</t>
    <phoneticPr fontId="18"/>
  </si>
  <si>
    <t>入社時にコミュニケーションスキルを持っていた場合</t>
    <phoneticPr fontId="18"/>
  </si>
  <si>
    <t>勤続年数係数</t>
    <phoneticPr fontId="18"/>
  </si>
  <si>
    <t>基本スキル係数</t>
    <phoneticPr fontId="18"/>
  </si>
  <si>
    <t>女性(%)</t>
    <phoneticPr fontId="18"/>
  </si>
  <si>
    <t>男性(%)</t>
    <phoneticPr fontId="18"/>
  </si>
  <si>
    <t>男児 42.90 人、 女 児 17.15 人</t>
  </si>
  <si>
    <t>(推定)</t>
    <phoneticPr fontId="18"/>
  </si>
  <si>
    <t>読み書きだけではなく算数を含む</t>
    <phoneticPr fontId="18"/>
  </si>
  <si>
    <t>尋常小学校就学率</t>
    <phoneticPr fontId="18"/>
  </si>
  <si>
    <t>https://home.hiroshima-u.ac.jp/cice/wp-content/uploads/2014/02/15-1-04.pdf</t>
    <phoneticPr fontId="18"/>
  </si>
  <si>
    <t>http://www.mext.go.jp/b_menu/hakusho/html/hpad196201/hpad196201_2_011.html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</si>
</sst>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rgb="FF222222"/>
      <name val="Arial"/>
      <family val="2"/>
    </font>
    <font>
      <b/>
      <sz val="11"/>
      <color rgb="FFFFFFFF"/>
      <name val="Meiryo UI"/>
      <family val="3"/>
      <charset val="128"/>
    </font>
    <font>
      <b/>
      <sz val="11"/>
      <color rgb="FFFFFFFF"/>
      <name val="Arial"/>
      <family val="2"/>
    </font>
    <font>
      <sz val="11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i/>
      <sz val="11"/>
      <color rgb="FF00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1" fillId="0" borderId="0" xfId="0" applyFont="1" applyAlignment="1">
      <alignment horizontal="left" vertical="center" readingOrder="1"/>
    </xf>
    <xf numFmtId="0" fontId="22" fillId="33" borderId="10" xfId="0" applyFont="1" applyFill="1" applyBorder="1" applyAlignment="1">
      <alignment horizontal="center" vertical="center" wrapText="1" readingOrder="1"/>
    </xf>
    <xf numFmtId="0" fontId="23" fillId="33" borderId="10" xfId="0" applyFont="1" applyFill="1" applyBorder="1" applyAlignment="1">
      <alignment horizontal="center" vertical="center" wrapText="1" readingOrder="1"/>
    </xf>
    <xf numFmtId="0" fontId="24" fillId="34" borderId="10" xfId="0" applyFont="1" applyFill="1" applyBorder="1" applyAlignment="1">
      <alignment horizontal="left" vertical="center" wrapText="1" readingOrder="1"/>
    </xf>
    <xf numFmtId="0" fontId="25" fillId="34" borderId="10" xfId="0" applyFont="1" applyFill="1" applyBorder="1" applyAlignment="1">
      <alignment horizontal="center" vertical="center" wrapText="1" readingOrder="1"/>
    </xf>
    <xf numFmtId="0" fontId="24" fillId="35" borderId="10" xfId="0" applyFont="1" applyFill="1" applyBorder="1" applyAlignment="1">
      <alignment horizontal="left" vertical="center" wrapText="1" readingOrder="1"/>
    </xf>
    <xf numFmtId="0" fontId="25" fillId="35" borderId="10" xfId="0" applyFont="1" applyFill="1" applyBorder="1" applyAlignment="1">
      <alignment horizontal="center" vertical="center" wrapText="1" readingOrder="1"/>
    </xf>
    <xf numFmtId="0" fontId="26" fillId="35" borderId="10" xfId="0" applyFont="1" applyFill="1" applyBorder="1" applyAlignment="1">
      <alignment horizontal="center" vertical="center" wrapText="1" readingOrder="1"/>
    </xf>
    <xf numFmtId="0" fontId="26" fillId="34" borderId="10" xfId="0" applyFont="1" applyFill="1" applyBorder="1" applyAlignment="1">
      <alignment horizontal="center" vertical="center" wrapText="1" readingOrder="1"/>
    </xf>
    <xf numFmtId="0" fontId="25" fillId="35" borderId="12" xfId="0" applyFont="1" applyFill="1" applyBorder="1" applyAlignment="1">
      <alignment horizontal="center" vertical="center" wrapText="1" readingOrder="1"/>
    </xf>
    <xf numFmtId="0" fontId="25" fillId="35" borderId="13" xfId="0" applyFont="1" applyFill="1" applyBorder="1" applyAlignment="1">
      <alignment horizontal="center" vertical="center" wrapText="1" readingOrder="1"/>
    </xf>
    <xf numFmtId="0" fontId="27" fillId="35" borderId="10" xfId="0" applyFont="1" applyFill="1" applyBorder="1" applyAlignment="1">
      <alignment horizontal="center" vertical="center" wrapText="1" readingOrder="1"/>
    </xf>
    <xf numFmtId="0" fontId="22" fillId="33" borderId="11" xfId="0" applyFont="1" applyFill="1" applyBorder="1" applyAlignment="1">
      <alignment horizontal="center" vertical="center" wrapText="1" readingOrder="1"/>
    </xf>
    <xf numFmtId="1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8" fillId="0" borderId="0" xfId="44">
      <alignment vertical="center"/>
    </xf>
    <xf numFmtId="0" fontId="24" fillId="35" borderId="12" xfId="0" applyFont="1" applyFill="1" applyBorder="1" applyAlignment="1">
      <alignment horizontal="left" vertical="center" wrapText="1" readingOrder="1"/>
    </xf>
    <xf numFmtId="0" fontId="24" fillId="35" borderId="13" xfId="0" applyFont="1" applyFill="1" applyBorder="1" applyAlignment="1">
      <alignment horizontal="left" vertical="center" wrapText="1" readingOrder="1"/>
    </xf>
    <xf numFmtId="0" fontId="25" fillId="35" borderId="12" xfId="0" applyFont="1" applyFill="1" applyBorder="1" applyAlignment="1">
      <alignment horizontal="center" vertical="center" wrapText="1" readingOrder="1"/>
    </xf>
    <xf numFmtId="0" fontId="25" fillId="35" borderId="13" xfId="0" applyFont="1" applyFill="1" applyBorder="1" applyAlignment="1">
      <alignment horizontal="center" vertical="center" wrapText="1" readingOrder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パソコン使用率!$J$4:$J$12</c:f>
              <c:strCache>
                <c:ptCount val="9"/>
                <c:pt idx="0">
                  <c:v>メールが使える</c:v>
                </c:pt>
                <c:pt idx="1">
                  <c:v>ワードが使える</c:v>
                </c:pt>
                <c:pt idx="2">
                  <c:v>ダウンロードができる</c:v>
                </c:pt>
                <c:pt idx="3">
                  <c:v>プリンタ等を接続できる</c:v>
                </c:pt>
                <c:pt idx="4">
                  <c:v>エクセルが使える</c:v>
                </c:pt>
                <c:pt idx="5">
                  <c:v>ファイル共有が使える</c:v>
                </c:pt>
                <c:pt idx="6">
                  <c:v>パワーポイントが使える</c:v>
                </c:pt>
                <c:pt idx="7">
                  <c:v>プログラムを作れる</c:v>
                </c:pt>
                <c:pt idx="8">
                  <c:v>無回答</c:v>
                </c:pt>
              </c:strCache>
            </c:strRef>
          </c:cat>
          <c:val>
            <c:numRef>
              <c:f>パソコン使用率!$K$4:$K$12</c:f>
              <c:numCache>
                <c:formatCode>General</c:formatCode>
                <c:ptCount val="9"/>
                <c:pt idx="0">
                  <c:v>54.1</c:v>
                </c:pt>
                <c:pt idx="1">
                  <c:v>48</c:v>
                </c:pt>
                <c:pt idx="2">
                  <c:v>40.9</c:v>
                </c:pt>
                <c:pt idx="3">
                  <c:v>40.200000000000003</c:v>
                </c:pt>
                <c:pt idx="4">
                  <c:v>39.4</c:v>
                </c:pt>
                <c:pt idx="5">
                  <c:v>31.2</c:v>
                </c:pt>
                <c:pt idx="6">
                  <c:v>23.7</c:v>
                </c:pt>
                <c:pt idx="7">
                  <c:v>4.2</c:v>
                </c:pt>
                <c:pt idx="8">
                  <c:v>40.1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0369920"/>
        <c:axId val="210244736"/>
      </c:barChart>
      <c:catAx>
        <c:axId val="210369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0244736"/>
        <c:crosses val="autoZero"/>
        <c:auto val="1"/>
        <c:lblAlgn val="ctr"/>
        <c:lblOffset val="100"/>
        <c:noMultiLvlLbl val="0"/>
      </c:catAx>
      <c:valAx>
        <c:axId val="210244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036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パソコン使用率!$F$16:$F$24</c:f>
              <c:strCache>
                <c:ptCount val="9"/>
                <c:pt idx="0">
                  <c:v>20～29歳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60～64歳</c:v>
                </c:pt>
                <c:pt idx="6">
                  <c:v>65～69歳</c:v>
                </c:pt>
                <c:pt idx="7">
                  <c:v>70～74歳</c:v>
                </c:pt>
                <c:pt idx="8">
                  <c:v>75歳以上</c:v>
                </c:pt>
              </c:strCache>
            </c:strRef>
          </c:cat>
          <c:val>
            <c:numRef>
              <c:f>パソコン使用率!$G$16:$G$24</c:f>
              <c:numCache>
                <c:formatCode>General</c:formatCode>
                <c:ptCount val="9"/>
                <c:pt idx="0">
                  <c:v>32.520000000000003</c:v>
                </c:pt>
                <c:pt idx="1">
                  <c:v>32.360000000000007</c:v>
                </c:pt>
                <c:pt idx="2">
                  <c:v>33.72</c:v>
                </c:pt>
                <c:pt idx="3">
                  <c:v>34.200000000000003</c:v>
                </c:pt>
                <c:pt idx="4">
                  <c:v>28.92</c:v>
                </c:pt>
                <c:pt idx="5">
                  <c:v>30.72</c:v>
                </c:pt>
                <c:pt idx="6">
                  <c:v>27.360000000000003</c:v>
                </c:pt>
                <c:pt idx="7">
                  <c:v>24.6</c:v>
                </c:pt>
                <c:pt idx="8">
                  <c:v>17.2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2760960"/>
        <c:axId val="202762496"/>
      </c:barChart>
      <c:catAx>
        <c:axId val="202760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762496"/>
        <c:crosses val="autoZero"/>
        <c:auto val="1"/>
        <c:lblAlgn val="ctr"/>
        <c:lblOffset val="100"/>
        <c:noMultiLvlLbl val="0"/>
      </c:catAx>
      <c:valAx>
        <c:axId val="2027624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76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9046503818464764E-2"/>
          <c:y val="0.11712450827900163"/>
          <c:w val="0.9477543120366182"/>
          <c:h val="0.8506173101423771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ライフログ!$K$7:$K$49</c:f>
              <c:numCache>
                <c:formatCode>General</c:formatCode>
                <c:ptCount val="4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62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</c:numCache>
            </c:numRef>
          </c:xVal>
          <c:yVal>
            <c:numRef>
              <c:f>ライフログ!$M$7:$M$49</c:f>
              <c:numCache>
                <c:formatCode>General</c:formatCode>
                <c:ptCount val="43"/>
                <c:pt idx="0">
                  <c:v>1</c:v>
                </c:pt>
                <c:pt idx="1">
                  <c:v>1.0249999999999999</c:v>
                </c:pt>
                <c:pt idx="2">
                  <c:v>1.05</c:v>
                </c:pt>
                <c:pt idx="3">
                  <c:v>1.075</c:v>
                </c:pt>
                <c:pt idx="4">
                  <c:v>1.1000000000000001</c:v>
                </c:pt>
                <c:pt idx="5">
                  <c:v>1.125</c:v>
                </c:pt>
                <c:pt idx="6">
                  <c:v>1.1499999999999999</c:v>
                </c:pt>
                <c:pt idx="7">
                  <c:v>1.175</c:v>
                </c:pt>
                <c:pt idx="8">
                  <c:v>1.2</c:v>
                </c:pt>
                <c:pt idx="9">
                  <c:v>1.2250000000000001</c:v>
                </c:pt>
                <c:pt idx="10">
                  <c:v>1.25</c:v>
                </c:pt>
                <c:pt idx="11">
                  <c:v>1.2749999999999999</c:v>
                </c:pt>
                <c:pt idx="12">
                  <c:v>1.3</c:v>
                </c:pt>
                <c:pt idx="13">
                  <c:v>1.325</c:v>
                </c:pt>
                <c:pt idx="14">
                  <c:v>1.35</c:v>
                </c:pt>
                <c:pt idx="15">
                  <c:v>1.375</c:v>
                </c:pt>
                <c:pt idx="16">
                  <c:v>1.4</c:v>
                </c:pt>
                <c:pt idx="17">
                  <c:v>1.425</c:v>
                </c:pt>
                <c:pt idx="18">
                  <c:v>1.45</c:v>
                </c:pt>
                <c:pt idx="19">
                  <c:v>1.4750000000000001</c:v>
                </c:pt>
                <c:pt idx="20">
                  <c:v>1.5</c:v>
                </c:pt>
                <c:pt idx="21">
                  <c:v>1.5249999999999999</c:v>
                </c:pt>
                <c:pt idx="22">
                  <c:v>1.55</c:v>
                </c:pt>
                <c:pt idx="23">
                  <c:v>1.5750000000000002</c:v>
                </c:pt>
                <c:pt idx="24">
                  <c:v>1.6</c:v>
                </c:pt>
                <c:pt idx="25">
                  <c:v>1.625</c:v>
                </c:pt>
                <c:pt idx="26">
                  <c:v>1.65</c:v>
                </c:pt>
                <c:pt idx="27">
                  <c:v>1.675</c:v>
                </c:pt>
                <c:pt idx="28">
                  <c:v>1.7000000000000002</c:v>
                </c:pt>
                <c:pt idx="29">
                  <c:v>1.7250000000000001</c:v>
                </c:pt>
                <c:pt idx="30">
                  <c:v>1.75</c:v>
                </c:pt>
                <c:pt idx="31">
                  <c:v>1.7749999999999999</c:v>
                </c:pt>
                <c:pt idx="32">
                  <c:v>1.8</c:v>
                </c:pt>
                <c:pt idx="33">
                  <c:v>1.8250000000000002</c:v>
                </c:pt>
                <c:pt idx="34">
                  <c:v>1.85</c:v>
                </c:pt>
                <c:pt idx="35">
                  <c:v>1.875</c:v>
                </c:pt>
                <c:pt idx="36">
                  <c:v>1.9</c:v>
                </c:pt>
                <c:pt idx="37">
                  <c:v>1.925</c:v>
                </c:pt>
                <c:pt idx="38">
                  <c:v>1.9500000000000002</c:v>
                </c:pt>
                <c:pt idx="39">
                  <c:v>1.9750000000000001</c:v>
                </c:pt>
                <c:pt idx="40">
                  <c:v>2</c:v>
                </c:pt>
                <c:pt idx="41">
                  <c:v>2.0250000000000004</c:v>
                </c:pt>
                <c:pt idx="42">
                  <c:v>2.0499999999999998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ライフログ!$K$7:$K$49</c:f>
              <c:numCache>
                <c:formatCode>General</c:formatCode>
                <c:ptCount val="4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62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</c:numCache>
            </c:numRef>
          </c:xVal>
          <c:yVal>
            <c:numRef>
              <c:f>ライフログ!$S$7:$S$49</c:f>
              <c:numCache>
                <c:formatCode>General</c:formatCode>
                <c:ptCount val="43"/>
                <c:pt idx="0">
                  <c:v>1</c:v>
                </c:pt>
                <c:pt idx="1">
                  <c:v>1.0367647058823528</c:v>
                </c:pt>
                <c:pt idx="2">
                  <c:v>1.0735294117647058</c:v>
                </c:pt>
                <c:pt idx="3">
                  <c:v>1.1102941176470589</c:v>
                </c:pt>
                <c:pt idx="4">
                  <c:v>1.1470588235294119</c:v>
                </c:pt>
                <c:pt idx="5">
                  <c:v>1.1838235294117647</c:v>
                </c:pt>
                <c:pt idx="6">
                  <c:v>1.2205882352941175</c:v>
                </c:pt>
                <c:pt idx="7">
                  <c:v>1.2573529411764706</c:v>
                </c:pt>
                <c:pt idx="8">
                  <c:v>1.2941176470588234</c:v>
                </c:pt>
                <c:pt idx="9">
                  <c:v>1.3308823529411766</c:v>
                </c:pt>
                <c:pt idx="10">
                  <c:v>1.3676470588235294</c:v>
                </c:pt>
                <c:pt idx="11">
                  <c:v>1.4044117647058822</c:v>
                </c:pt>
                <c:pt idx="12">
                  <c:v>1.4411764705882353</c:v>
                </c:pt>
                <c:pt idx="13">
                  <c:v>1.4779411764705883</c:v>
                </c:pt>
                <c:pt idx="14">
                  <c:v>1.5147058823529413</c:v>
                </c:pt>
                <c:pt idx="15">
                  <c:v>1.5514705882352942</c:v>
                </c:pt>
                <c:pt idx="16">
                  <c:v>1.588235294117647</c:v>
                </c:pt>
                <c:pt idx="17">
                  <c:v>1.625</c:v>
                </c:pt>
                <c:pt idx="18">
                  <c:v>1.6617647058823528</c:v>
                </c:pt>
                <c:pt idx="19">
                  <c:v>1.6985294117647061</c:v>
                </c:pt>
                <c:pt idx="20">
                  <c:v>1.7352941176470589</c:v>
                </c:pt>
                <c:pt idx="21">
                  <c:v>1.7720588235294117</c:v>
                </c:pt>
                <c:pt idx="22">
                  <c:v>1.8088235294117647</c:v>
                </c:pt>
                <c:pt idx="23">
                  <c:v>1.8455882352941178</c:v>
                </c:pt>
                <c:pt idx="24">
                  <c:v>1.8823529411764706</c:v>
                </c:pt>
                <c:pt idx="25">
                  <c:v>1.9191176470588236</c:v>
                </c:pt>
                <c:pt idx="26">
                  <c:v>1.9558823529411764</c:v>
                </c:pt>
                <c:pt idx="27">
                  <c:v>1.9926470588235294</c:v>
                </c:pt>
                <c:pt idx="28">
                  <c:v>2.0294117647058827</c:v>
                </c:pt>
                <c:pt idx="29">
                  <c:v>2.0661764705882355</c:v>
                </c:pt>
                <c:pt idx="30">
                  <c:v>2.1029411764705883</c:v>
                </c:pt>
                <c:pt idx="31">
                  <c:v>2.1397058823529411</c:v>
                </c:pt>
                <c:pt idx="32">
                  <c:v>2.1764705882352944</c:v>
                </c:pt>
                <c:pt idx="33">
                  <c:v>2.2132352941176472</c:v>
                </c:pt>
                <c:pt idx="34">
                  <c:v>2.25</c:v>
                </c:pt>
                <c:pt idx="35">
                  <c:v>2.2867647058823528</c:v>
                </c:pt>
                <c:pt idx="36">
                  <c:v>2.3235294117647056</c:v>
                </c:pt>
                <c:pt idx="37">
                  <c:v>2.3602941176470589</c:v>
                </c:pt>
                <c:pt idx="38">
                  <c:v>2.3970588235294121</c:v>
                </c:pt>
                <c:pt idx="39">
                  <c:v>2.4338235294117649</c:v>
                </c:pt>
                <c:pt idx="40">
                  <c:v>2.4705882352941178</c:v>
                </c:pt>
                <c:pt idx="41">
                  <c:v>2.507352941176471</c:v>
                </c:pt>
                <c:pt idx="42">
                  <c:v>2.5441176470588234</c:v>
                </c:pt>
              </c:numCache>
            </c:numRef>
          </c:yVal>
          <c:smooth val="0"/>
        </c:ser>
        <c:ser>
          <c:idx val="3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ライフログ!$K$7:$K$49</c:f>
              <c:numCache>
                <c:formatCode>General</c:formatCode>
                <c:ptCount val="4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62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</c:numCache>
            </c:numRef>
          </c:xVal>
          <c:yVal>
            <c:numRef>
              <c:f>ライフログ!$AE$7:$AE$49</c:f>
              <c:numCache>
                <c:formatCode>General</c:formatCode>
                <c:ptCount val="43"/>
                <c:pt idx="0">
                  <c:v>1</c:v>
                </c:pt>
                <c:pt idx="1">
                  <c:v>1.0249999999999999</c:v>
                </c:pt>
                <c:pt idx="2">
                  <c:v>1.05</c:v>
                </c:pt>
                <c:pt idx="3">
                  <c:v>1.075</c:v>
                </c:pt>
                <c:pt idx="4">
                  <c:v>1.1000000000000001</c:v>
                </c:pt>
                <c:pt idx="5">
                  <c:v>1.125</c:v>
                </c:pt>
                <c:pt idx="6">
                  <c:v>1.1499999999999999</c:v>
                </c:pt>
                <c:pt idx="7">
                  <c:v>1.175</c:v>
                </c:pt>
                <c:pt idx="8">
                  <c:v>1.2</c:v>
                </c:pt>
                <c:pt idx="9">
                  <c:v>1.2250000000000001</c:v>
                </c:pt>
                <c:pt idx="10">
                  <c:v>1.25</c:v>
                </c:pt>
                <c:pt idx="11">
                  <c:v>1.2749999999999999</c:v>
                </c:pt>
                <c:pt idx="12">
                  <c:v>1</c:v>
                </c:pt>
                <c:pt idx="13">
                  <c:v>1</c:v>
                </c:pt>
                <c:pt idx="14">
                  <c:v>1.0249999999999999</c:v>
                </c:pt>
                <c:pt idx="15">
                  <c:v>1.05</c:v>
                </c:pt>
                <c:pt idx="16">
                  <c:v>1.075</c:v>
                </c:pt>
                <c:pt idx="17">
                  <c:v>1.1000000000000001</c:v>
                </c:pt>
                <c:pt idx="18">
                  <c:v>1.125</c:v>
                </c:pt>
                <c:pt idx="19">
                  <c:v>1.1499999999999999</c:v>
                </c:pt>
                <c:pt idx="20">
                  <c:v>1.175</c:v>
                </c:pt>
                <c:pt idx="21">
                  <c:v>1.2</c:v>
                </c:pt>
                <c:pt idx="22">
                  <c:v>1.2250000000000001</c:v>
                </c:pt>
                <c:pt idx="23">
                  <c:v>1.25</c:v>
                </c:pt>
                <c:pt idx="24">
                  <c:v>1</c:v>
                </c:pt>
                <c:pt idx="25">
                  <c:v>1</c:v>
                </c:pt>
                <c:pt idx="26">
                  <c:v>1.0249999999999999</c:v>
                </c:pt>
                <c:pt idx="27">
                  <c:v>1.05</c:v>
                </c:pt>
                <c:pt idx="28">
                  <c:v>1.075</c:v>
                </c:pt>
                <c:pt idx="29">
                  <c:v>1.1000000000000001</c:v>
                </c:pt>
                <c:pt idx="30">
                  <c:v>1.125</c:v>
                </c:pt>
                <c:pt idx="31">
                  <c:v>1.1499999999999999</c:v>
                </c:pt>
                <c:pt idx="32">
                  <c:v>1.175</c:v>
                </c:pt>
                <c:pt idx="33">
                  <c:v>1.2</c:v>
                </c:pt>
                <c:pt idx="34">
                  <c:v>1.2250000000000001</c:v>
                </c:pt>
                <c:pt idx="35">
                  <c:v>1.25</c:v>
                </c:pt>
                <c:pt idx="36">
                  <c:v>1.2749999999999999</c:v>
                </c:pt>
                <c:pt idx="37">
                  <c:v>1.3</c:v>
                </c:pt>
                <c:pt idx="38">
                  <c:v>1.325</c:v>
                </c:pt>
                <c:pt idx="39">
                  <c:v>1.35</c:v>
                </c:pt>
                <c:pt idx="40">
                  <c:v>1.375</c:v>
                </c:pt>
                <c:pt idx="41">
                  <c:v>1.4</c:v>
                </c:pt>
                <c:pt idx="42">
                  <c:v>1.425</c:v>
                </c:pt>
              </c:numCache>
            </c:numRef>
          </c:yVal>
          <c:smooth val="0"/>
        </c:ser>
        <c:ser>
          <c:idx val="4"/>
          <c:order val="3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ライフログ!$K$7:$K$49</c:f>
              <c:numCache>
                <c:formatCode>General</c:formatCode>
                <c:ptCount val="4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62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</c:numCache>
            </c:numRef>
          </c:xVal>
          <c:yVal>
            <c:numRef>
              <c:f>ライフログ!$AK$7:$AK$49</c:f>
              <c:numCache>
                <c:formatCode>General</c:formatCode>
                <c:ptCount val="43"/>
                <c:pt idx="0">
                  <c:v>1</c:v>
                </c:pt>
                <c:pt idx="1">
                  <c:v>1.0249999999999999</c:v>
                </c:pt>
                <c:pt idx="2">
                  <c:v>1.05</c:v>
                </c:pt>
                <c:pt idx="3">
                  <c:v>1.075</c:v>
                </c:pt>
                <c:pt idx="4">
                  <c:v>1.1000000000000001</c:v>
                </c:pt>
                <c:pt idx="5">
                  <c:v>1.125</c:v>
                </c:pt>
                <c:pt idx="6">
                  <c:v>1.1499999999999999</c:v>
                </c:pt>
                <c:pt idx="7">
                  <c:v>1.175</c:v>
                </c:pt>
                <c:pt idx="8">
                  <c:v>1.2</c:v>
                </c:pt>
                <c:pt idx="9">
                  <c:v>1.2250000000000001</c:v>
                </c:pt>
                <c:pt idx="10">
                  <c:v>1.25</c:v>
                </c:pt>
                <c:pt idx="11">
                  <c:v>1.2749999999999999</c:v>
                </c:pt>
                <c:pt idx="12">
                  <c:v>1</c:v>
                </c:pt>
                <c:pt idx="13">
                  <c:v>1</c:v>
                </c:pt>
                <c:pt idx="14">
                  <c:v>1.0661764705882353</c:v>
                </c:pt>
                <c:pt idx="15">
                  <c:v>1.1323529411764706</c:v>
                </c:pt>
                <c:pt idx="16">
                  <c:v>1.1985294117647058</c:v>
                </c:pt>
                <c:pt idx="17">
                  <c:v>1.2647058823529413</c:v>
                </c:pt>
                <c:pt idx="18">
                  <c:v>1.3308823529411764</c:v>
                </c:pt>
                <c:pt idx="19">
                  <c:v>1.3970588235294117</c:v>
                </c:pt>
                <c:pt idx="20">
                  <c:v>1.4632352941176472</c:v>
                </c:pt>
                <c:pt idx="21">
                  <c:v>1.5294117647058822</c:v>
                </c:pt>
                <c:pt idx="22">
                  <c:v>1.5955882352941178</c:v>
                </c:pt>
                <c:pt idx="23">
                  <c:v>1.6617647058823528</c:v>
                </c:pt>
                <c:pt idx="24">
                  <c:v>1.7279411764705881</c:v>
                </c:pt>
                <c:pt idx="25">
                  <c:v>1.7941176470588236</c:v>
                </c:pt>
                <c:pt idx="26">
                  <c:v>1.8602941176470589</c:v>
                </c:pt>
                <c:pt idx="27">
                  <c:v>1.9264705882352942</c:v>
                </c:pt>
                <c:pt idx="28">
                  <c:v>1.9926470588235294</c:v>
                </c:pt>
                <c:pt idx="29">
                  <c:v>2.0588235294117645</c:v>
                </c:pt>
                <c:pt idx="30">
                  <c:v>2.125</c:v>
                </c:pt>
                <c:pt idx="31">
                  <c:v>2.1911764705882355</c:v>
                </c:pt>
                <c:pt idx="32">
                  <c:v>2.2573529411764706</c:v>
                </c:pt>
                <c:pt idx="33">
                  <c:v>2.3235294117647056</c:v>
                </c:pt>
                <c:pt idx="34">
                  <c:v>2.3897058823529411</c:v>
                </c:pt>
                <c:pt idx="35">
                  <c:v>2.4558823529411766</c:v>
                </c:pt>
                <c:pt idx="36">
                  <c:v>2.5220588235294121</c:v>
                </c:pt>
                <c:pt idx="37">
                  <c:v>2.5882352941176472</c:v>
                </c:pt>
                <c:pt idx="38">
                  <c:v>2.6544117647058822</c:v>
                </c:pt>
                <c:pt idx="39">
                  <c:v>2.7205882352941178</c:v>
                </c:pt>
                <c:pt idx="40">
                  <c:v>2.7867647058823533</c:v>
                </c:pt>
                <c:pt idx="41">
                  <c:v>2.8529411764705883</c:v>
                </c:pt>
                <c:pt idx="42">
                  <c:v>2.9191176470588234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01696"/>
        <c:axId val="210703488"/>
      </c:scatterChart>
      <c:valAx>
        <c:axId val="210701696"/>
        <c:scaling>
          <c:orientation val="minMax"/>
          <c:max val="65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0703488"/>
        <c:crosses val="autoZero"/>
        <c:crossBetween val="midCat"/>
      </c:valAx>
      <c:valAx>
        <c:axId val="210703488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0701696"/>
        <c:crossesAt val="2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417512</xdr:colOff>
      <xdr:row>1</xdr:row>
      <xdr:rowOff>14287</xdr:rowOff>
    </xdr:from>
    <xdr:to>
      <xdr:col>20</xdr:col>
      <xdr:colOff>415925</xdr:colOff>
      <xdr:row>20</xdr:row>
      <xdr:rowOff>76200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381000</xdr:colOff>
      <xdr:row>22</xdr:row>
      <xdr:rowOff>142875</xdr:rowOff>
    </xdr:from>
    <xdr:to>
      <xdr:col>19</xdr:col>
      <xdr:colOff>355600</xdr:colOff>
      <xdr:row>41</xdr:row>
      <xdr:rowOff>161925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463504</xdr:colOff>
      <xdr:row>65</xdr:row>
      <xdr:rowOff>43294</xdr:rowOff>
    </xdr:from>
    <xdr:to>
      <xdr:col>27</xdr:col>
      <xdr:colOff>534965</xdr:colOff>
      <xdr:row>91</xdr:row>
      <xdr:rowOff>19164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17</xdr:col>
      <xdr:colOff>265295</xdr:colOff>
      <xdr:row>62</xdr:row>
      <xdr:rowOff>8367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1600"/>
          <a:ext cx="11238095" cy="9266667"/>
        </a:xfrm>
        <a:prstGeom prst="rect">
          <a:avLst/>
        </a:prstGeom>
      </xdr:spPr>
    </xdr:pic>
    <xdr:clientData/>
  </xdr:twoCellAnchor>
  <xdr:twoCellAnchor editAs="oneCell">
    <xdr:from>
      <xdr:col>17</xdr:col>
      <xdr:colOff>600075</xdr:colOff>
      <xdr:row>26</xdr:row>
      <xdr:rowOff>142875</xdr:rowOff>
    </xdr:from>
    <xdr:to>
      <xdr:col>25</xdr:col>
      <xdr:colOff>304800</xdr:colOff>
      <xdr:row>51</xdr:row>
      <xdr:rowOff>28575</xdr:rowOff>
    </xdr:to>
    <xdr:pic>
      <xdr:nvPicPr>
        <xdr:cNvPr id="3" name="図 2" descr="é¢é£ç»å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4600575"/>
          <a:ext cx="5191125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1649;&#29702;\&#65420;&#65439;&#65432;&#65437;&#65412;&#26495;&#35336;&#30011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-PC\Users\WINDOWS\&#65411;&#65438;&#65405;&#65400;&#65412;&#65391;&#65420;&#65439;\VBAJ\VBAJ\&#33258;&#21205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-PC\Users\&#65420;&#65439;&#65432;&#65437;&#65412;&#26495;&#35336;&#30011;\&#35201;&#27714;&#32013;&#26399;&#30331;&#37682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ﾟﾘﾝﾄ板計画作成"/>
    </sheetNames>
    <definedNames>
      <definedName name="Bモｰド切替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一覧"/>
      <sheetName val="ﾏｸﾛ出力"/>
      <sheetName val="ﾕｰｻﾞｰ登録_d"/>
      <sheetName val="作成M"/>
      <sheetName val="動作"/>
      <sheetName val="Dialog1"/>
      <sheetName val="保護ﾁｪｯｸ"/>
      <sheetName val="標準m"/>
      <sheetName val="自動M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納期登録2"/>
    </sheetNames>
    <definedNames>
      <definedName name="負荷計算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mext.go.jp/b_menu/hakusho/html/hpad196201/hpad196201_2_011.html" TargetMode="External"/><Relationship Id="rId1" Type="http://schemas.openxmlformats.org/officeDocument/2006/relationships/hyperlink" Target="https://home.hiroshima-u.ac.jp/cice/wp-content/uploads/2014/02/15-1-04.pdf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5"/>
  <sheetViews>
    <sheetView topLeftCell="C1" workbookViewId="0">
      <selection activeCell="I38" sqref="I38"/>
    </sheetView>
  </sheetViews>
  <sheetFormatPr defaultRowHeight="13.5" x14ac:dyDescent="0.15"/>
  <cols>
    <col min="3" max="3" width="12.25" customWidth="1"/>
    <col min="5" max="5" width="15.5" bestFit="1" customWidth="1"/>
    <col min="9" max="9" width="13.25" customWidth="1"/>
    <col min="10" max="10" width="19.125" customWidth="1"/>
  </cols>
  <sheetData>
    <row r="2" spans="3:12" x14ac:dyDescent="0.15">
      <c r="C2" t="s">
        <v>0</v>
      </c>
      <c r="F2" t="s">
        <v>12</v>
      </c>
    </row>
    <row r="4" spans="3:12" x14ac:dyDescent="0.15">
      <c r="C4" t="s">
        <v>1</v>
      </c>
      <c r="D4">
        <v>433</v>
      </c>
      <c r="F4" t="s">
        <v>1</v>
      </c>
      <c r="G4">
        <v>81.3</v>
      </c>
      <c r="H4">
        <f>+G4/100</f>
        <v>0.81299999999999994</v>
      </c>
      <c r="J4" t="s">
        <v>13</v>
      </c>
      <c r="K4">
        <v>54.1</v>
      </c>
      <c r="L4">
        <f t="shared" ref="L4:L12" si="0">+K4/100</f>
        <v>0.54100000000000004</v>
      </c>
    </row>
    <row r="5" spans="3:12" x14ac:dyDescent="0.15">
      <c r="C5" t="s">
        <v>2</v>
      </c>
      <c r="D5">
        <v>1398</v>
      </c>
      <c r="F5" t="s">
        <v>2</v>
      </c>
      <c r="G5">
        <v>80.900000000000006</v>
      </c>
      <c r="H5">
        <f t="shared" ref="H5:H12" si="1">+G5/100</f>
        <v>0.80900000000000005</v>
      </c>
      <c r="J5" t="s">
        <v>23</v>
      </c>
      <c r="K5">
        <v>48</v>
      </c>
      <c r="L5">
        <f t="shared" si="0"/>
        <v>0.48</v>
      </c>
    </row>
    <row r="6" spans="3:12" x14ac:dyDescent="0.15">
      <c r="C6" t="s">
        <v>3</v>
      </c>
      <c r="D6">
        <v>1295</v>
      </c>
      <c r="F6" t="s">
        <v>3</v>
      </c>
      <c r="G6">
        <v>84.3</v>
      </c>
      <c r="H6">
        <f t="shared" si="1"/>
        <v>0.84299999999999997</v>
      </c>
      <c r="J6" t="s">
        <v>15</v>
      </c>
      <c r="K6">
        <v>40.9</v>
      </c>
      <c r="L6">
        <f t="shared" si="0"/>
        <v>0.40899999999999997</v>
      </c>
    </row>
    <row r="7" spans="3:12" x14ac:dyDescent="0.15">
      <c r="C7" t="s">
        <v>4</v>
      </c>
      <c r="D7">
        <v>2807</v>
      </c>
      <c r="F7" t="s">
        <v>4</v>
      </c>
      <c r="G7">
        <v>85.5</v>
      </c>
      <c r="H7">
        <f t="shared" si="1"/>
        <v>0.85499999999999998</v>
      </c>
      <c r="J7" t="s">
        <v>16</v>
      </c>
      <c r="K7">
        <v>40.200000000000003</v>
      </c>
      <c r="L7">
        <f t="shared" si="0"/>
        <v>0.40200000000000002</v>
      </c>
    </row>
    <row r="8" spans="3:12" x14ac:dyDescent="0.15">
      <c r="C8" t="s">
        <v>5</v>
      </c>
      <c r="D8">
        <v>1832</v>
      </c>
      <c r="F8" t="s">
        <v>10</v>
      </c>
      <c r="G8">
        <v>72.3</v>
      </c>
      <c r="H8">
        <f t="shared" si="1"/>
        <v>0.72299999999999998</v>
      </c>
      <c r="J8" t="s">
        <v>17</v>
      </c>
      <c r="K8">
        <v>39.4</v>
      </c>
      <c r="L8">
        <f t="shared" si="0"/>
        <v>0.39399999999999996</v>
      </c>
    </row>
    <row r="9" spans="3:12" x14ac:dyDescent="0.15">
      <c r="C9" t="s">
        <v>6</v>
      </c>
      <c r="D9">
        <v>2355</v>
      </c>
      <c r="F9" t="s">
        <v>5</v>
      </c>
      <c r="G9">
        <v>76.8</v>
      </c>
      <c r="H9">
        <f t="shared" si="1"/>
        <v>0.76800000000000002</v>
      </c>
      <c r="J9" t="s">
        <v>18</v>
      </c>
      <c r="K9">
        <v>31.2</v>
      </c>
      <c r="L9">
        <f t="shared" si="0"/>
        <v>0.312</v>
      </c>
    </row>
    <row r="10" spans="3:12" ht="11.25" customHeight="1" x14ac:dyDescent="0.15">
      <c r="C10" t="s">
        <v>7</v>
      </c>
      <c r="D10">
        <v>1858</v>
      </c>
      <c r="E10" s="1"/>
      <c r="F10" t="s">
        <v>6</v>
      </c>
      <c r="G10">
        <v>68.400000000000006</v>
      </c>
      <c r="H10">
        <f t="shared" si="1"/>
        <v>0.68400000000000005</v>
      </c>
      <c r="J10" t="s">
        <v>19</v>
      </c>
      <c r="K10">
        <v>23.7</v>
      </c>
      <c r="L10">
        <f t="shared" si="0"/>
        <v>0.23699999999999999</v>
      </c>
    </row>
    <row r="11" spans="3:12" x14ac:dyDescent="0.15">
      <c r="C11" t="s">
        <v>8</v>
      </c>
      <c r="D11">
        <v>1428</v>
      </c>
      <c r="F11" t="s">
        <v>7</v>
      </c>
      <c r="G11">
        <v>61.5</v>
      </c>
      <c r="H11">
        <f t="shared" si="1"/>
        <v>0.61499999999999999</v>
      </c>
      <c r="J11" t="s">
        <v>20</v>
      </c>
      <c r="K11">
        <v>4.2</v>
      </c>
      <c r="L11">
        <f t="shared" si="0"/>
        <v>4.2000000000000003E-2</v>
      </c>
    </row>
    <row r="12" spans="3:12" x14ac:dyDescent="0.15">
      <c r="C12" t="s">
        <v>9</v>
      </c>
      <c r="D12">
        <v>1711</v>
      </c>
      <c r="F12" t="s">
        <v>11</v>
      </c>
      <c r="G12">
        <v>43</v>
      </c>
      <c r="H12">
        <f t="shared" si="1"/>
        <v>0.43</v>
      </c>
      <c r="J12" t="s">
        <v>21</v>
      </c>
      <c r="K12">
        <v>40.1</v>
      </c>
      <c r="L12">
        <f t="shared" si="0"/>
        <v>0.40100000000000002</v>
      </c>
    </row>
    <row r="16" spans="3:12" x14ac:dyDescent="0.15">
      <c r="F16" t="s">
        <v>1</v>
      </c>
      <c r="G16">
        <f>+G4*0.4</f>
        <v>32.520000000000003</v>
      </c>
    </row>
    <row r="17" spans="6:10" x14ac:dyDescent="0.15">
      <c r="F17" t="s">
        <v>2</v>
      </c>
      <c r="G17">
        <f t="shared" ref="G17:G24" si="2">+G5*0.4</f>
        <v>32.360000000000007</v>
      </c>
      <c r="I17" t="s">
        <v>22</v>
      </c>
      <c r="J17" t="s">
        <v>21</v>
      </c>
    </row>
    <row r="18" spans="6:10" x14ac:dyDescent="0.15">
      <c r="F18" t="s">
        <v>3</v>
      </c>
      <c r="G18">
        <f t="shared" si="2"/>
        <v>33.72</v>
      </c>
      <c r="J18" t="s">
        <v>13</v>
      </c>
    </row>
    <row r="19" spans="6:10" x14ac:dyDescent="0.15">
      <c r="F19" t="s">
        <v>4</v>
      </c>
      <c r="G19">
        <f t="shared" si="2"/>
        <v>34.200000000000003</v>
      </c>
      <c r="J19" t="s">
        <v>14</v>
      </c>
    </row>
    <row r="20" spans="6:10" x14ac:dyDescent="0.15">
      <c r="F20" t="s">
        <v>10</v>
      </c>
      <c r="G20">
        <f t="shared" si="2"/>
        <v>28.92</v>
      </c>
      <c r="J20" t="s">
        <v>15</v>
      </c>
    </row>
    <row r="21" spans="6:10" x14ac:dyDescent="0.15">
      <c r="F21" t="s">
        <v>5</v>
      </c>
      <c r="G21">
        <f t="shared" si="2"/>
        <v>30.72</v>
      </c>
      <c r="J21" t="s">
        <v>16</v>
      </c>
    </row>
    <row r="22" spans="6:10" x14ac:dyDescent="0.15">
      <c r="F22" t="s">
        <v>6</v>
      </c>
      <c r="G22">
        <f t="shared" si="2"/>
        <v>27.360000000000003</v>
      </c>
      <c r="J22" t="s">
        <v>17</v>
      </c>
    </row>
    <row r="23" spans="6:10" x14ac:dyDescent="0.15">
      <c r="F23" t="s">
        <v>7</v>
      </c>
      <c r="G23">
        <f t="shared" si="2"/>
        <v>24.6</v>
      </c>
      <c r="J23" t="s">
        <v>18</v>
      </c>
    </row>
    <row r="24" spans="6:10" x14ac:dyDescent="0.15">
      <c r="F24" t="s">
        <v>11</v>
      </c>
      <c r="G24">
        <f t="shared" si="2"/>
        <v>17.2</v>
      </c>
      <c r="J24" t="s">
        <v>19</v>
      </c>
    </row>
    <row r="25" spans="6:10" x14ac:dyDescent="0.15">
      <c r="J25" t="s">
        <v>20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6" sqref="G6"/>
    </sheetView>
  </sheetViews>
  <sheetFormatPr defaultRowHeight="13.5" x14ac:dyDescent="0.15"/>
  <cols>
    <col min="1" max="1" width="37.875" customWidth="1"/>
    <col min="2" max="2" width="24.625" customWidth="1"/>
    <col min="3" max="3" width="27.125" customWidth="1"/>
  </cols>
  <sheetData>
    <row r="1" spans="1:4" ht="32.25" customHeight="1" thickBot="1" x14ac:dyDescent="0.2">
      <c r="A1" s="2" t="s">
        <v>25</v>
      </c>
      <c r="B1" s="13"/>
      <c r="C1" s="3" t="s">
        <v>26</v>
      </c>
    </row>
    <row r="2" spans="1:4" ht="16.5" thickBot="1" x14ac:dyDescent="0.2">
      <c r="A2" s="4" t="s">
        <v>27</v>
      </c>
      <c r="B2" s="5" t="s">
        <v>28</v>
      </c>
      <c r="C2" s="5">
        <v>2</v>
      </c>
      <c r="D2">
        <f>+C2/34</f>
        <v>5.8823529411764705E-2</v>
      </c>
    </row>
    <row r="3" spans="1:4" ht="16.5" thickBot="1" x14ac:dyDescent="0.2">
      <c r="A3" s="6" t="s">
        <v>29</v>
      </c>
      <c r="B3" s="7" t="s">
        <v>30</v>
      </c>
      <c r="C3" s="8">
        <v>7</v>
      </c>
      <c r="D3">
        <f>+C3/34</f>
        <v>0.20588235294117646</v>
      </c>
    </row>
    <row r="4" spans="1:4" ht="32.25" thickBot="1" x14ac:dyDescent="0.2">
      <c r="A4" s="4" t="s">
        <v>31</v>
      </c>
      <c r="B4" s="5" t="s">
        <v>32</v>
      </c>
      <c r="C4" s="9">
        <v>7</v>
      </c>
      <c r="D4">
        <f>+C4/34</f>
        <v>0.20588235294117646</v>
      </c>
    </row>
    <row r="5" spans="1:4" ht="9.75" customHeight="1" x14ac:dyDescent="0.15">
      <c r="A5" s="17" t="s">
        <v>33</v>
      </c>
      <c r="B5" s="10" t="s">
        <v>34</v>
      </c>
      <c r="C5" s="19">
        <v>4</v>
      </c>
      <c r="D5">
        <f>+C5/34</f>
        <v>0.11764705882352941</v>
      </c>
    </row>
    <row r="6" spans="1:4" ht="16.5" thickBot="1" x14ac:dyDescent="0.2">
      <c r="A6" s="18"/>
      <c r="B6" s="11" t="s">
        <v>35</v>
      </c>
      <c r="C6" s="20"/>
    </row>
    <row r="7" spans="1:4" ht="32.25" thickBot="1" x14ac:dyDescent="0.2">
      <c r="A7" s="4" t="s">
        <v>36</v>
      </c>
      <c r="B7" s="5" t="s">
        <v>37</v>
      </c>
      <c r="C7" s="5">
        <v>3</v>
      </c>
      <c r="D7">
        <f t="shared" ref="D7:D12" si="0">+C7/34</f>
        <v>8.8235294117647065E-2</v>
      </c>
    </row>
    <row r="8" spans="1:4" ht="16.5" thickBot="1" x14ac:dyDescent="0.2">
      <c r="A8" s="6" t="s">
        <v>38</v>
      </c>
      <c r="B8" s="7" t="s">
        <v>39</v>
      </c>
      <c r="C8" s="7">
        <v>1</v>
      </c>
      <c r="D8">
        <f t="shared" si="0"/>
        <v>2.9411764705882353E-2</v>
      </c>
    </row>
    <row r="9" spans="1:4" ht="46.5" customHeight="1" thickBot="1" x14ac:dyDescent="0.2">
      <c r="A9" s="4" t="s">
        <v>40</v>
      </c>
      <c r="B9" s="5" t="s">
        <v>41</v>
      </c>
      <c r="C9" s="5">
        <v>4</v>
      </c>
      <c r="D9">
        <f t="shared" si="0"/>
        <v>0.11764705882352941</v>
      </c>
    </row>
    <row r="10" spans="1:4" ht="32.25" hidden="1" thickBot="1" x14ac:dyDescent="0.2">
      <c r="A10" s="6" t="s">
        <v>42</v>
      </c>
      <c r="B10" s="12" t="s">
        <v>43</v>
      </c>
      <c r="C10" s="7">
        <v>1</v>
      </c>
      <c r="D10">
        <f t="shared" si="0"/>
        <v>2.9411764705882353E-2</v>
      </c>
    </row>
    <row r="11" spans="1:4" ht="48" thickBot="1" x14ac:dyDescent="0.2">
      <c r="A11" s="4" t="s">
        <v>44</v>
      </c>
      <c r="B11" s="5" t="s">
        <v>45</v>
      </c>
      <c r="C11" s="5">
        <v>2</v>
      </c>
      <c r="D11">
        <f t="shared" si="0"/>
        <v>5.8823529411764705E-2</v>
      </c>
    </row>
    <row r="12" spans="1:4" ht="20.25" customHeight="1" thickBot="1" x14ac:dyDescent="0.2">
      <c r="A12" s="6" t="s">
        <v>46</v>
      </c>
      <c r="B12" s="7" t="s">
        <v>47</v>
      </c>
      <c r="C12" s="7">
        <v>3</v>
      </c>
      <c r="D12">
        <f t="shared" si="0"/>
        <v>8.8235294117647065E-2</v>
      </c>
    </row>
    <row r="13" spans="1:4" x14ac:dyDescent="0.15">
      <c r="C13">
        <f>SUM(C2:C12)</f>
        <v>34</v>
      </c>
    </row>
  </sheetData>
  <mergeCells count="2">
    <mergeCell ref="A5:A6"/>
    <mergeCell ref="C5:C6"/>
  </mergeCells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AM49"/>
  <sheetViews>
    <sheetView tabSelected="1" zoomScale="57" zoomScaleNormal="57" workbookViewId="0">
      <selection activeCell="H51" sqref="H51"/>
    </sheetView>
  </sheetViews>
  <sheetFormatPr defaultRowHeight="13.5" x14ac:dyDescent="0.15"/>
  <cols>
    <col min="13" max="13" width="10.125" customWidth="1"/>
    <col min="14" max="14" width="12.875" customWidth="1"/>
    <col min="15" max="16" width="15.5" customWidth="1"/>
    <col min="20" max="20" width="12.375" customWidth="1"/>
    <col min="21" max="21" width="17.875" customWidth="1"/>
    <col min="26" max="26" width="13" customWidth="1"/>
    <col min="27" max="27" width="16" customWidth="1"/>
    <col min="28" max="28" width="9" customWidth="1"/>
    <col min="32" max="32" width="13.125" customWidth="1"/>
    <col min="33" max="33" width="17.375" customWidth="1"/>
    <col min="38" max="38" width="12.625" customWidth="1"/>
    <col min="39" max="39" width="14.625" customWidth="1"/>
  </cols>
  <sheetData>
    <row r="4" spans="4:39" x14ac:dyDescent="0.15">
      <c r="K4" t="s">
        <v>52</v>
      </c>
      <c r="Q4" t="s">
        <v>55</v>
      </c>
      <c r="W4" t="s">
        <v>53</v>
      </c>
      <c r="AC4" t="s">
        <v>52</v>
      </c>
    </row>
    <row r="5" spans="4:39" ht="14.25" thickBot="1" x14ac:dyDescent="0.2">
      <c r="AC5" t="s">
        <v>54</v>
      </c>
    </row>
    <row r="6" spans="4:39" ht="16.5" thickBot="1" x14ac:dyDescent="0.2">
      <c r="D6" s="5" t="s">
        <v>28</v>
      </c>
      <c r="E6" s="5">
        <v>2</v>
      </c>
      <c r="F6">
        <f>+E6/340</f>
        <v>5.8823529411764705E-3</v>
      </c>
      <c r="K6" t="s">
        <v>24</v>
      </c>
      <c r="L6" t="s">
        <v>48</v>
      </c>
      <c r="M6" t="s">
        <v>50</v>
      </c>
      <c r="N6" t="s">
        <v>56</v>
      </c>
      <c r="O6" t="s">
        <v>51</v>
      </c>
      <c r="Q6" t="s">
        <v>24</v>
      </c>
      <c r="R6" t="s">
        <v>48</v>
      </c>
      <c r="S6" t="s">
        <v>50</v>
      </c>
      <c r="T6" t="s">
        <v>49</v>
      </c>
      <c r="U6" t="s">
        <v>57</v>
      </c>
      <c r="W6" t="s">
        <v>24</v>
      </c>
      <c r="X6" t="s">
        <v>48</v>
      </c>
      <c r="Y6" t="s">
        <v>50</v>
      </c>
      <c r="Z6" t="s">
        <v>49</v>
      </c>
      <c r="AA6" t="s">
        <v>51</v>
      </c>
      <c r="AC6" t="s">
        <v>24</v>
      </c>
      <c r="AD6" t="s">
        <v>48</v>
      </c>
      <c r="AE6" t="s">
        <v>50</v>
      </c>
      <c r="AF6" t="s">
        <v>49</v>
      </c>
      <c r="AG6" t="s">
        <v>51</v>
      </c>
      <c r="AI6" t="s">
        <v>24</v>
      </c>
      <c r="AJ6" t="s">
        <v>48</v>
      </c>
      <c r="AK6" t="s">
        <v>50</v>
      </c>
      <c r="AL6" t="s">
        <v>49</v>
      </c>
      <c r="AM6" t="s">
        <v>51</v>
      </c>
    </row>
    <row r="7" spans="4:39" ht="16.5" thickBot="1" x14ac:dyDescent="0.2">
      <c r="D7" s="7" t="s">
        <v>30</v>
      </c>
      <c r="E7" s="8">
        <v>7</v>
      </c>
      <c r="F7">
        <f t="shared" ref="F7:F16" si="0">+E7/340</f>
        <v>2.0588235294117647E-2</v>
      </c>
      <c r="K7">
        <v>23</v>
      </c>
      <c r="L7">
        <f>+K7-23</f>
        <v>0</v>
      </c>
      <c r="M7">
        <f t="shared" ref="M7:M49" si="1">1+L7*N7+L7*O7</f>
        <v>1</v>
      </c>
      <c r="N7">
        <v>2.5000000000000001E-2</v>
      </c>
      <c r="O7">
        <v>0</v>
      </c>
      <c r="Q7">
        <v>23</v>
      </c>
      <c r="R7">
        <f>+Q7-23</f>
        <v>0</v>
      </c>
      <c r="S7">
        <f t="shared" ref="S7:S49" si="2">1+R7*T7+R7*U7</f>
        <v>1</v>
      </c>
      <c r="T7">
        <v>2.5000000000000001E-2</v>
      </c>
      <c r="U7">
        <f>+$F$9</f>
        <v>1.1764705882352941E-2</v>
      </c>
      <c r="W7">
        <v>23</v>
      </c>
      <c r="X7">
        <f>+W7-23</f>
        <v>0</v>
      </c>
      <c r="Y7">
        <f t="shared" ref="Y7:Y49" si="3">1+X7*Z7+X7*AA7</f>
        <v>1</v>
      </c>
      <c r="Z7">
        <v>2.5000000000000001E-2</v>
      </c>
      <c r="AA7">
        <f>+$F$8</f>
        <v>2.0588235294117647E-2</v>
      </c>
      <c r="AC7">
        <v>23</v>
      </c>
      <c r="AD7">
        <f>+AC7-23</f>
        <v>0</v>
      </c>
      <c r="AE7">
        <f t="shared" ref="AE7:AE49" si="4">1+AD7*AF7+AD7*AG7</f>
        <v>1</v>
      </c>
      <c r="AF7">
        <v>2.5000000000000001E-2</v>
      </c>
      <c r="AG7">
        <v>0</v>
      </c>
      <c r="AI7">
        <v>23</v>
      </c>
      <c r="AJ7">
        <f>+AI7-23</f>
        <v>0</v>
      </c>
      <c r="AK7">
        <f t="shared" ref="AK7:AK49" si="5">1+AJ7*AL7+AJ7*AM7</f>
        <v>1</v>
      </c>
      <c r="AL7">
        <v>2.5000000000000001E-2</v>
      </c>
      <c r="AM7">
        <v>0</v>
      </c>
    </row>
    <row r="8" spans="4:39" ht="32.25" thickBot="1" x14ac:dyDescent="0.2">
      <c r="D8" s="5" t="s">
        <v>32</v>
      </c>
      <c r="E8" s="9">
        <v>7</v>
      </c>
      <c r="F8">
        <f t="shared" si="0"/>
        <v>2.0588235294117647E-2</v>
      </c>
      <c r="K8">
        <f>+K7+1</f>
        <v>24</v>
      </c>
      <c r="L8">
        <f t="shared" ref="L8:L49" si="6">+K8-23</f>
        <v>1</v>
      </c>
      <c r="M8">
        <f t="shared" si="1"/>
        <v>1.0249999999999999</v>
      </c>
      <c r="N8">
        <v>2.5000000000000001E-2</v>
      </c>
      <c r="O8">
        <v>0</v>
      </c>
      <c r="Q8">
        <f>+Q7+1</f>
        <v>24</v>
      </c>
      <c r="R8">
        <f t="shared" ref="R8:R49" si="7">+Q8-23</f>
        <v>1</v>
      </c>
      <c r="S8">
        <f t="shared" si="2"/>
        <v>1.0367647058823528</v>
      </c>
      <c r="T8">
        <v>2.5000000000000001E-2</v>
      </c>
      <c r="U8">
        <f t="shared" ref="U8:U49" si="8">+$F$9</f>
        <v>1.1764705882352941E-2</v>
      </c>
      <c r="W8">
        <f>+W7+1</f>
        <v>24</v>
      </c>
      <c r="X8">
        <f t="shared" ref="X8:X49" si="9">+W8-23</f>
        <v>1</v>
      </c>
      <c r="Y8">
        <f t="shared" si="3"/>
        <v>1.0455882352941175</v>
      </c>
      <c r="Z8">
        <v>2.5000000000000001E-2</v>
      </c>
      <c r="AA8">
        <f t="shared" ref="AA8:AA13" si="10">+$F$8</f>
        <v>2.0588235294117647E-2</v>
      </c>
      <c r="AC8">
        <f>+AC7+1</f>
        <v>24</v>
      </c>
      <c r="AD8">
        <f t="shared" ref="AD8:AD18" si="11">+AC8-23</f>
        <v>1</v>
      </c>
      <c r="AE8">
        <f t="shared" si="4"/>
        <v>1.0249999999999999</v>
      </c>
      <c r="AF8">
        <v>2.5000000000000001E-2</v>
      </c>
      <c r="AG8">
        <v>0</v>
      </c>
      <c r="AI8">
        <f>+AI7+1</f>
        <v>24</v>
      </c>
      <c r="AJ8">
        <f t="shared" ref="AJ8:AJ18" si="12">+AI8-23</f>
        <v>1</v>
      </c>
      <c r="AK8">
        <f t="shared" si="5"/>
        <v>1.0249999999999999</v>
      </c>
      <c r="AL8">
        <v>2.5000000000000001E-2</v>
      </c>
      <c r="AM8">
        <v>0</v>
      </c>
    </row>
    <row r="9" spans="4:39" ht="31.5" x14ac:dyDescent="0.15">
      <c r="D9" s="10" t="s">
        <v>34</v>
      </c>
      <c r="E9" s="19">
        <v>4</v>
      </c>
      <c r="F9">
        <f t="shared" si="0"/>
        <v>1.1764705882352941E-2</v>
      </c>
      <c r="K9">
        <f t="shared" ref="K9:K49" si="13">+K8+1</f>
        <v>25</v>
      </c>
      <c r="L9">
        <f t="shared" si="6"/>
        <v>2</v>
      </c>
      <c r="M9">
        <f t="shared" si="1"/>
        <v>1.05</v>
      </c>
      <c r="N9">
        <v>2.5000000000000001E-2</v>
      </c>
      <c r="O9">
        <v>0</v>
      </c>
      <c r="Q9">
        <f t="shared" ref="Q9:Q49" si="14">+Q8+1</f>
        <v>25</v>
      </c>
      <c r="R9">
        <f t="shared" si="7"/>
        <v>2</v>
      </c>
      <c r="S9">
        <f t="shared" si="2"/>
        <v>1.0735294117647058</v>
      </c>
      <c r="T9">
        <v>2.5000000000000001E-2</v>
      </c>
      <c r="U9">
        <f t="shared" si="8"/>
        <v>1.1764705882352941E-2</v>
      </c>
      <c r="W9">
        <f t="shared" ref="W9:W49" si="15">+W8+1</f>
        <v>25</v>
      </c>
      <c r="X9">
        <f t="shared" si="9"/>
        <v>2</v>
      </c>
      <c r="Y9">
        <f t="shared" si="3"/>
        <v>1.0911764705882354</v>
      </c>
      <c r="Z9">
        <v>2.5000000000000001E-2</v>
      </c>
      <c r="AA9">
        <f t="shared" si="10"/>
        <v>2.0588235294117647E-2</v>
      </c>
      <c r="AC9">
        <f t="shared" ref="AC9:AC49" si="16">+AC8+1</f>
        <v>25</v>
      </c>
      <c r="AD9">
        <f t="shared" si="11"/>
        <v>2</v>
      </c>
      <c r="AE9">
        <f t="shared" si="4"/>
        <v>1.05</v>
      </c>
      <c r="AF9">
        <v>2.5000000000000001E-2</v>
      </c>
      <c r="AG9">
        <v>0</v>
      </c>
      <c r="AI9">
        <f t="shared" ref="AI9:AI49" si="17">+AI8+1</f>
        <v>25</v>
      </c>
      <c r="AJ9">
        <f t="shared" si="12"/>
        <v>2</v>
      </c>
      <c r="AK9">
        <f t="shared" si="5"/>
        <v>1.05</v>
      </c>
      <c r="AL9">
        <v>2.5000000000000001E-2</v>
      </c>
      <c r="AM9">
        <v>0</v>
      </c>
    </row>
    <row r="10" spans="4:39" ht="32.25" thickBot="1" x14ac:dyDescent="0.2">
      <c r="D10" s="11" t="s">
        <v>35</v>
      </c>
      <c r="E10" s="20"/>
      <c r="F10">
        <f t="shared" si="0"/>
        <v>0</v>
      </c>
      <c r="K10">
        <f t="shared" si="13"/>
        <v>26</v>
      </c>
      <c r="L10">
        <f t="shared" si="6"/>
        <v>3</v>
      </c>
      <c r="M10">
        <f t="shared" si="1"/>
        <v>1.075</v>
      </c>
      <c r="N10">
        <v>2.5000000000000001E-2</v>
      </c>
      <c r="O10">
        <v>0</v>
      </c>
      <c r="Q10">
        <f t="shared" si="14"/>
        <v>26</v>
      </c>
      <c r="R10">
        <f t="shared" si="7"/>
        <v>3</v>
      </c>
      <c r="S10">
        <f t="shared" si="2"/>
        <v>1.1102941176470589</v>
      </c>
      <c r="T10">
        <v>2.5000000000000001E-2</v>
      </c>
      <c r="U10">
        <f t="shared" si="8"/>
        <v>1.1764705882352941E-2</v>
      </c>
      <c r="W10">
        <f t="shared" si="15"/>
        <v>26</v>
      </c>
      <c r="X10">
        <f t="shared" si="9"/>
        <v>3</v>
      </c>
      <c r="Y10">
        <f t="shared" si="3"/>
        <v>1.1367647058823529</v>
      </c>
      <c r="Z10">
        <v>2.5000000000000001E-2</v>
      </c>
      <c r="AA10">
        <f t="shared" si="10"/>
        <v>2.0588235294117647E-2</v>
      </c>
      <c r="AC10">
        <f t="shared" si="16"/>
        <v>26</v>
      </c>
      <c r="AD10">
        <f t="shared" si="11"/>
        <v>3</v>
      </c>
      <c r="AE10">
        <f t="shared" si="4"/>
        <v>1.075</v>
      </c>
      <c r="AF10">
        <v>2.5000000000000001E-2</v>
      </c>
      <c r="AG10">
        <v>0</v>
      </c>
      <c r="AI10">
        <f t="shared" si="17"/>
        <v>26</v>
      </c>
      <c r="AJ10">
        <f t="shared" si="12"/>
        <v>3</v>
      </c>
      <c r="AK10">
        <f t="shared" si="5"/>
        <v>1.075</v>
      </c>
      <c r="AL10">
        <v>2.5000000000000001E-2</v>
      </c>
      <c r="AM10">
        <v>0</v>
      </c>
    </row>
    <row r="11" spans="4:39" ht="32.25" thickBot="1" x14ac:dyDescent="0.2">
      <c r="D11" s="5" t="s">
        <v>37</v>
      </c>
      <c r="E11" s="5">
        <v>3</v>
      </c>
      <c r="F11">
        <f t="shared" si="0"/>
        <v>8.8235294117647058E-3</v>
      </c>
      <c r="K11">
        <f t="shared" si="13"/>
        <v>27</v>
      </c>
      <c r="L11">
        <f t="shared" si="6"/>
        <v>4</v>
      </c>
      <c r="M11">
        <f t="shared" si="1"/>
        <v>1.1000000000000001</v>
      </c>
      <c r="N11">
        <v>2.5000000000000001E-2</v>
      </c>
      <c r="O11">
        <v>0</v>
      </c>
      <c r="Q11">
        <f t="shared" si="14"/>
        <v>27</v>
      </c>
      <c r="R11">
        <f t="shared" si="7"/>
        <v>4</v>
      </c>
      <c r="S11">
        <f t="shared" si="2"/>
        <v>1.1470588235294119</v>
      </c>
      <c r="T11">
        <v>2.5000000000000001E-2</v>
      </c>
      <c r="U11">
        <f t="shared" si="8"/>
        <v>1.1764705882352941E-2</v>
      </c>
      <c r="W11">
        <f t="shared" si="15"/>
        <v>27</v>
      </c>
      <c r="X11">
        <f t="shared" si="9"/>
        <v>4</v>
      </c>
      <c r="Y11">
        <f t="shared" si="3"/>
        <v>1.1823529411764706</v>
      </c>
      <c r="Z11">
        <v>2.5000000000000001E-2</v>
      </c>
      <c r="AA11">
        <f t="shared" si="10"/>
        <v>2.0588235294117647E-2</v>
      </c>
      <c r="AC11">
        <f t="shared" si="16"/>
        <v>27</v>
      </c>
      <c r="AD11">
        <f t="shared" si="11"/>
        <v>4</v>
      </c>
      <c r="AE11">
        <f t="shared" si="4"/>
        <v>1.1000000000000001</v>
      </c>
      <c r="AF11">
        <v>2.5000000000000001E-2</v>
      </c>
      <c r="AG11">
        <v>0</v>
      </c>
      <c r="AI11">
        <f t="shared" si="17"/>
        <v>27</v>
      </c>
      <c r="AJ11">
        <f t="shared" si="12"/>
        <v>4</v>
      </c>
      <c r="AK11">
        <f t="shared" si="5"/>
        <v>1.1000000000000001</v>
      </c>
      <c r="AL11">
        <v>2.5000000000000001E-2</v>
      </c>
      <c r="AM11">
        <v>0</v>
      </c>
    </row>
    <row r="12" spans="4:39" ht="16.5" thickBot="1" x14ac:dyDescent="0.2">
      <c r="D12" s="7" t="s">
        <v>39</v>
      </c>
      <c r="E12" s="7">
        <v>1</v>
      </c>
      <c r="F12">
        <f t="shared" si="0"/>
        <v>2.9411764705882353E-3</v>
      </c>
      <c r="K12">
        <f t="shared" si="13"/>
        <v>28</v>
      </c>
      <c r="L12">
        <f t="shared" si="6"/>
        <v>5</v>
      </c>
      <c r="M12">
        <f t="shared" si="1"/>
        <v>1.125</v>
      </c>
      <c r="N12">
        <v>2.5000000000000001E-2</v>
      </c>
      <c r="O12">
        <v>0</v>
      </c>
      <c r="Q12">
        <f t="shared" si="14"/>
        <v>28</v>
      </c>
      <c r="R12">
        <f t="shared" si="7"/>
        <v>5</v>
      </c>
      <c r="S12">
        <f t="shared" si="2"/>
        <v>1.1838235294117647</v>
      </c>
      <c r="T12">
        <v>2.5000000000000001E-2</v>
      </c>
      <c r="U12">
        <f t="shared" si="8"/>
        <v>1.1764705882352941E-2</v>
      </c>
      <c r="W12">
        <f t="shared" si="15"/>
        <v>28</v>
      </c>
      <c r="X12">
        <f t="shared" si="9"/>
        <v>5</v>
      </c>
      <c r="Y12">
        <f t="shared" si="3"/>
        <v>1.2279411764705883</v>
      </c>
      <c r="Z12">
        <v>2.5000000000000001E-2</v>
      </c>
      <c r="AA12">
        <f t="shared" si="10"/>
        <v>2.0588235294117647E-2</v>
      </c>
      <c r="AC12">
        <f t="shared" si="16"/>
        <v>28</v>
      </c>
      <c r="AD12">
        <f t="shared" si="11"/>
        <v>5</v>
      </c>
      <c r="AE12">
        <f t="shared" si="4"/>
        <v>1.125</v>
      </c>
      <c r="AF12">
        <v>2.5000000000000001E-2</v>
      </c>
      <c r="AG12">
        <v>0</v>
      </c>
      <c r="AI12">
        <f t="shared" si="17"/>
        <v>28</v>
      </c>
      <c r="AJ12">
        <f t="shared" si="12"/>
        <v>5</v>
      </c>
      <c r="AK12">
        <f t="shared" si="5"/>
        <v>1.125</v>
      </c>
      <c r="AL12">
        <v>2.5000000000000001E-2</v>
      </c>
      <c r="AM12">
        <v>0</v>
      </c>
    </row>
    <row r="13" spans="4:39" ht="16.5" thickBot="1" x14ac:dyDescent="0.2">
      <c r="D13" s="5" t="s">
        <v>41</v>
      </c>
      <c r="E13" s="5">
        <v>4</v>
      </c>
      <c r="F13">
        <f t="shared" si="0"/>
        <v>1.1764705882352941E-2</v>
      </c>
      <c r="K13">
        <f t="shared" si="13"/>
        <v>29</v>
      </c>
      <c r="L13">
        <f t="shared" si="6"/>
        <v>6</v>
      </c>
      <c r="M13">
        <f t="shared" si="1"/>
        <v>1.1499999999999999</v>
      </c>
      <c r="N13">
        <v>2.5000000000000001E-2</v>
      </c>
      <c r="O13">
        <v>0</v>
      </c>
      <c r="Q13">
        <f t="shared" si="14"/>
        <v>29</v>
      </c>
      <c r="R13">
        <f t="shared" si="7"/>
        <v>6</v>
      </c>
      <c r="S13">
        <f t="shared" si="2"/>
        <v>1.2205882352941175</v>
      </c>
      <c r="T13">
        <v>2.5000000000000001E-2</v>
      </c>
      <c r="U13">
        <f t="shared" si="8"/>
        <v>1.1764705882352941E-2</v>
      </c>
      <c r="W13">
        <f t="shared" si="15"/>
        <v>29</v>
      </c>
      <c r="X13">
        <f t="shared" si="9"/>
        <v>6</v>
      </c>
      <c r="Y13">
        <f t="shared" si="3"/>
        <v>1.2735294117647058</v>
      </c>
      <c r="Z13">
        <v>2.5000000000000001E-2</v>
      </c>
      <c r="AA13">
        <f t="shared" si="10"/>
        <v>2.0588235294117647E-2</v>
      </c>
      <c r="AC13">
        <f t="shared" si="16"/>
        <v>29</v>
      </c>
      <c r="AD13">
        <f t="shared" si="11"/>
        <v>6</v>
      </c>
      <c r="AE13">
        <f t="shared" si="4"/>
        <v>1.1499999999999999</v>
      </c>
      <c r="AF13">
        <v>2.5000000000000001E-2</v>
      </c>
      <c r="AG13">
        <v>0</v>
      </c>
      <c r="AI13">
        <f t="shared" si="17"/>
        <v>29</v>
      </c>
      <c r="AJ13">
        <f t="shared" si="12"/>
        <v>6</v>
      </c>
      <c r="AK13">
        <f t="shared" si="5"/>
        <v>1.1499999999999999</v>
      </c>
      <c r="AL13">
        <v>2.5000000000000001E-2</v>
      </c>
      <c r="AM13">
        <v>0</v>
      </c>
    </row>
    <row r="14" spans="4:39" ht="32.25" thickBot="1" x14ac:dyDescent="0.2">
      <c r="D14" s="12" t="s">
        <v>43</v>
      </c>
      <c r="E14" s="7">
        <v>1</v>
      </c>
      <c r="F14">
        <f t="shared" si="0"/>
        <v>2.9411764705882353E-3</v>
      </c>
      <c r="K14">
        <f t="shared" si="13"/>
        <v>30</v>
      </c>
      <c r="L14">
        <f t="shared" si="6"/>
        <v>7</v>
      </c>
      <c r="M14">
        <f t="shared" si="1"/>
        <v>1.175</v>
      </c>
      <c r="N14">
        <v>2.5000000000000001E-2</v>
      </c>
      <c r="O14">
        <v>0</v>
      </c>
      <c r="Q14">
        <f t="shared" si="14"/>
        <v>30</v>
      </c>
      <c r="R14">
        <f t="shared" si="7"/>
        <v>7</v>
      </c>
      <c r="S14">
        <f t="shared" si="2"/>
        <v>1.2573529411764706</v>
      </c>
      <c r="T14">
        <v>2.5000000000000001E-2</v>
      </c>
      <c r="U14">
        <f t="shared" si="8"/>
        <v>1.1764705882352941E-2</v>
      </c>
      <c r="W14">
        <f t="shared" si="15"/>
        <v>30</v>
      </c>
      <c r="X14">
        <f t="shared" si="9"/>
        <v>7</v>
      </c>
      <c r="Y14">
        <f t="shared" si="3"/>
        <v>1.4632352941176472</v>
      </c>
      <c r="Z14">
        <v>2.5000000000000001E-2</v>
      </c>
      <c r="AA14">
        <f t="shared" ref="AA14:AA18" si="18">+$F$8+$F$7</f>
        <v>4.1176470588235294E-2</v>
      </c>
      <c r="AC14">
        <f t="shared" si="16"/>
        <v>30</v>
      </c>
      <c r="AD14">
        <f t="shared" si="11"/>
        <v>7</v>
      </c>
      <c r="AE14">
        <f t="shared" si="4"/>
        <v>1.175</v>
      </c>
      <c r="AF14">
        <v>2.5000000000000001E-2</v>
      </c>
      <c r="AG14">
        <v>0</v>
      </c>
      <c r="AI14">
        <f t="shared" si="17"/>
        <v>30</v>
      </c>
      <c r="AJ14">
        <f t="shared" si="12"/>
        <v>7</v>
      </c>
      <c r="AK14">
        <f t="shared" si="5"/>
        <v>1.175</v>
      </c>
      <c r="AL14">
        <v>2.5000000000000001E-2</v>
      </c>
      <c r="AM14">
        <v>0</v>
      </c>
    </row>
    <row r="15" spans="4:39" ht="16.5" thickBot="1" x14ac:dyDescent="0.2">
      <c r="D15" s="5" t="s">
        <v>45</v>
      </c>
      <c r="E15" s="5">
        <v>2</v>
      </c>
      <c r="F15">
        <f t="shared" si="0"/>
        <v>5.8823529411764705E-3</v>
      </c>
      <c r="K15">
        <f t="shared" si="13"/>
        <v>31</v>
      </c>
      <c r="L15">
        <f t="shared" si="6"/>
        <v>8</v>
      </c>
      <c r="M15">
        <f t="shared" si="1"/>
        <v>1.2</v>
      </c>
      <c r="N15">
        <v>2.5000000000000001E-2</v>
      </c>
      <c r="O15">
        <v>0</v>
      </c>
      <c r="Q15">
        <f t="shared" si="14"/>
        <v>31</v>
      </c>
      <c r="R15">
        <f t="shared" si="7"/>
        <v>8</v>
      </c>
      <c r="S15">
        <f t="shared" si="2"/>
        <v>1.2941176470588234</v>
      </c>
      <c r="T15">
        <v>2.5000000000000001E-2</v>
      </c>
      <c r="U15">
        <f t="shared" si="8"/>
        <v>1.1764705882352941E-2</v>
      </c>
      <c r="W15">
        <f t="shared" si="15"/>
        <v>31</v>
      </c>
      <c r="X15">
        <f t="shared" si="9"/>
        <v>8</v>
      </c>
      <c r="Y15">
        <f t="shared" si="3"/>
        <v>1.5294117647058822</v>
      </c>
      <c r="Z15">
        <v>2.5000000000000001E-2</v>
      </c>
      <c r="AA15">
        <f t="shared" si="18"/>
        <v>4.1176470588235294E-2</v>
      </c>
      <c r="AC15">
        <f t="shared" si="16"/>
        <v>31</v>
      </c>
      <c r="AD15">
        <f t="shared" si="11"/>
        <v>8</v>
      </c>
      <c r="AE15">
        <f t="shared" si="4"/>
        <v>1.2</v>
      </c>
      <c r="AF15">
        <v>2.5000000000000001E-2</v>
      </c>
      <c r="AG15">
        <v>0</v>
      </c>
      <c r="AI15">
        <f t="shared" si="17"/>
        <v>31</v>
      </c>
      <c r="AJ15">
        <f t="shared" si="12"/>
        <v>8</v>
      </c>
      <c r="AK15">
        <f t="shared" si="5"/>
        <v>1.2</v>
      </c>
      <c r="AL15">
        <v>2.5000000000000001E-2</v>
      </c>
      <c r="AM15">
        <v>0</v>
      </c>
    </row>
    <row r="16" spans="4:39" ht="32.25" thickBot="1" x14ac:dyDescent="0.2">
      <c r="D16" s="7" t="s">
        <v>47</v>
      </c>
      <c r="E16" s="7">
        <v>3</v>
      </c>
      <c r="F16">
        <f t="shared" si="0"/>
        <v>8.8235294117647058E-3</v>
      </c>
      <c r="K16">
        <f t="shared" si="13"/>
        <v>32</v>
      </c>
      <c r="L16">
        <f t="shared" si="6"/>
        <v>9</v>
      </c>
      <c r="M16">
        <f t="shared" si="1"/>
        <v>1.2250000000000001</v>
      </c>
      <c r="N16">
        <v>2.5000000000000001E-2</v>
      </c>
      <c r="O16">
        <v>0</v>
      </c>
      <c r="Q16">
        <f t="shared" si="14"/>
        <v>32</v>
      </c>
      <c r="R16">
        <f t="shared" si="7"/>
        <v>9</v>
      </c>
      <c r="S16">
        <f t="shared" si="2"/>
        <v>1.3308823529411766</v>
      </c>
      <c r="T16">
        <v>2.5000000000000001E-2</v>
      </c>
      <c r="U16">
        <f t="shared" si="8"/>
        <v>1.1764705882352941E-2</v>
      </c>
      <c r="W16">
        <f t="shared" si="15"/>
        <v>32</v>
      </c>
      <c r="X16">
        <f t="shared" si="9"/>
        <v>9</v>
      </c>
      <c r="Y16">
        <f t="shared" si="3"/>
        <v>1.5955882352941178</v>
      </c>
      <c r="Z16">
        <v>2.5000000000000001E-2</v>
      </c>
      <c r="AA16">
        <f t="shared" si="18"/>
        <v>4.1176470588235294E-2</v>
      </c>
      <c r="AC16">
        <f t="shared" si="16"/>
        <v>32</v>
      </c>
      <c r="AD16">
        <f t="shared" si="11"/>
        <v>9</v>
      </c>
      <c r="AE16">
        <f t="shared" si="4"/>
        <v>1.2250000000000001</v>
      </c>
      <c r="AF16">
        <v>2.5000000000000001E-2</v>
      </c>
      <c r="AG16">
        <v>0</v>
      </c>
      <c r="AI16">
        <f t="shared" si="17"/>
        <v>32</v>
      </c>
      <c r="AJ16">
        <f t="shared" si="12"/>
        <v>9</v>
      </c>
      <c r="AK16">
        <f t="shared" si="5"/>
        <v>1.2250000000000001</v>
      </c>
      <c r="AL16">
        <v>2.5000000000000001E-2</v>
      </c>
      <c r="AM16">
        <v>0</v>
      </c>
    </row>
    <row r="17" spans="11:39" x14ac:dyDescent="0.15">
      <c r="K17">
        <f t="shared" si="13"/>
        <v>33</v>
      </c>
      <c r="L17">
        <f t="shared" si="6"/>
        <v>10</v>
      </c>
      <c r="M17">
        <f t="shared" si="1"/>
        <v>1.25</v>
      </c>
      <c r="N17">
        <v>2.5000000000000001E-2</v>
      </c>
      <c r="O17">
        <v>0</v>
      </c>
      <c r="Q17">
        <f t="shared" si="14"/>
        <v>33</v>
      </c>
      <c r="R17">
        <f t="shared" si="7"/>
        <v>10</v>
      </c>
      <c r="S17">
        <f t="shared" si="2"/>
        <v>1.3676470588235294</v>
      </c>
      <c r="T17">
        <v>2.5000000000000001E-2</v>
      </c>
      <c r="U17">
        <f t="shared" si="8"/>
        <v>1.1764705882352941E-2</v>
      </c>
      <c r="W17">
        <f t="shared" si="15"/>
        <v>33</v>
      </c>
      <c r="X17">
        <f t="shared" si="9"/>
        <v>10</v>
      </c>
      <c r="Y17">
        <f t="shared" si="3"/>
        <v>1.6617647058823528</v>
      </c>
      <c r="Z17">
        <v>2.5000000000000001E-2</v>
      </c>
      <c r="AA17">
        <f t="shared" si="18"/>
        <v>4.1176470588235294E-2</v>
      </c>
      <c r="AC17">
        <f t="shared" si="16"/>
        <v>33</v>
      </c>
      <c r="AD17">
        <f t="shared" si="11"/>
        <v>10</v>
      </c>
      <c r="AE17">
        <f t="shared" si="4"/>
        <v>1.25</v>
      </c>
      <c r="AF17">
        <v>2.5000000000000001E-2</v>
      </c>
      <c r="AG17">
        <v>0</v>
      </c>
      <c r="AI17">
        <f t="shared" si="17"/>
        <v>33</v>
      </c>
      <c r="AJ17">
        <f t="shared" si="12"/>
        <v>10</v>
      </c>
      <c r="AK17">
        <f t="shared" si="5"/>
        <v>1.25</v>
      </c>
      <c r="AL17">
        <v>2.5000000000000001E-2</v>
      </c>
      <c r="AM17">
        <v>0</v>
      </c>
    </row>
    <row r="18" spans="11:39" x14ac:dyDescent="0.15">
      <c r="K18">
        <f t="shared" si="13"/>
        <v>34</v>
      </c>
      <c r="L18">
        <f t="shared" si="6"/>
        <v>11</v>
      </c>
      <c r="M18">
        <f t="shared" si="1"/>
        <v>1.2749999999999999</v>
      </c>
      <c r="N18">
        <v>2.5000000000000001E-2</v>
      </c>
      <c r="O18">
        <v>0</v>
      </c>
      <c r="Q18">
        <f t="shared" si="14"/>
        <v>34</v>
      </c>
      <c r="R18">
        <f t="shared" si="7"/>
        <v>11</v>
      </c>
      <c r="S18">
        <f t="shared" si="2"/>
        <v>1.4044117647058822</v>
      </c>
      <c r="T18">
        <v>2.5000000000000001E-2</v>
      </c>
      <c r="U18">
        <f t="shared" si="8"/>
        <v>1.1764705882352941E-2</v>
      </c>
      <c r="W18">
        <f t="shared" si="15"/>
        <v>34</v>
      </c>
      <c r="X18">
        <f t="shared" si="9"/>
        <v>11</v>
      </c>
      <c r="Y18">
        <f t="shared" si="3"/>
        <v>1.7279411764705881</v>
      </c>
      <c r="Z18">
        <v>2.5000000000000001E-2</v>
      </c>
      <c r="AA18">
        <f t="shared" si="18"/>
        <v>4.1176470588235294E-2</v>
      </c>
      <c r="AC18">
        <f t="shared" si="16"/>
        <v>34</v>
      </c>
      <c r="AD18">
        <f t="shared" si="11"/>
        <v>11</v>
      </c>
      <c r="AE18">
        <f t="shared" si="4"/>
        <v>1.2749999999999999</v>
      </c>
      <c r="AF18">
        <v>2.5000000000000001E-2</v>
      </c>
      <c r="AG18">
        <v>0</v>
      </c>
      <c r="AI18">
        <f t="shared" si="17"/>
        <v>34</v>
      </c>
      <c r="AJ18">
        <f t="shared" si="12"/>
        <v>11</v>
      </c>
      <c r="AK18">
        <f t="shared" si="5"/>
        <v>1.2749999999999999</v>
      </c>
      <c r="AL18">
        <v>2.5000000000000001E-2</v>
      </c>
      <c r="AM18">
        <v>0</v>
      </c>
    </row>
    <row r="19" spans="11:39" x14ac:dyDescent="0.15">
      <c r="K19">
        <f t="shared" si="13"/>
        <v>35</v>
      </c>
      <c r="L19">
        <f t="shared" si="6"/>
        <v>12</v>
      </c>
      <c r="M19">
        <f t="shared" si="1"/>
        <v>1.3</v>
      </c>
      <c r="N19">
        <v>2.5000000000000001E-2</v>
      </c>
      <c r="O19">
        <v>0</v>
      </c>
      <c r="Q19">
        <f t="shared" si="14"/>
        <v>35</v>
      </c>
      <c r="R19">
        <f t="shared" si="7"/>
        <v>12</v>
      </c>
      <c r="S19">
        <f t="shared" si="2"/>
        <v>1.4411764705882353</v>
      </c>
      <c r="T19">
        <v>2.5000000000000001E-2</v>
      </c>
      <c r="U19">
        <f t="shared" si="8"/>
        <v>1.1764705882352941E-2</v>
      </c>
      <c r="W19">
        <f t="shared" si="15"/>
        <v>35</v>
      </c>
      <c r="X19">
        <f t="shared" si="9"/>
        <v>12</v>
      </c>
      <c r="Y19">
        <f t="shared" si="3"/>
        <v>1.7941176470588236</v>
      </c>
      <c r="Z19">
        <v>2.5000000000000001E-2</v>
      </c>
      <c r="AA19">
        <f>+$F$8+$F$7</f>
        <v>4.1176470588235294E-2</v>
      </c>
      <c r="AC19">
        <f t="shared" si="16"/>
        <v>35</v>
      </c>
      <c r="AD19">
        <v>0</v>
      </c>
      <c r="AE19">
        <f t="shared" si="4"/>
        <v>1</v>
      </c>
      <c r="AF19">
        <v>2.5000000000000001E-2</v>
      </c>
      <c r="AG19">
        <v>0</v>
      </c>
      <c r="AI19">
        <f t="shared" si="17"/>
        <v>35</v>
      </c>
      <c r="AJ19">
        <v>0</v>
      </c>
      <c r="AK19">
        <f t="shared" si="5"/>
        <v>1</v>
      </c>
      <c r="AL19">
        <v>2.5000000000000001E-2</v>
      </c>
      <c r="AM19">
        <v>0</v>
      </c>
    </row>
    <row r="20" spans="11:39" x14ac:dyDescent="0.15">
      <c r="K20">
        <f t="shared" si="13"/>
        <v>36</v>
      </c>
      <c r="L20">
        <f t="shared" si="6"/>
        <v>13</v>
      </c>
      <c r="M20">
        <f t="shared" si="1"/>
        <v>1.325</v>
      </c>
      <c r="N20">
        <v>2.5000000000000001E-2</v>
      </c>
      <c r="O20">
        <v>0</v>
      </c>
      <c r="Q20">
        <f t="shared" si="14"/>
        <v>36</v>
      </c>
      <c r="R20">
        <f t="shared" si="7"/>
        <v>13</v>
      </c>
      <c r="S20">
        <f t="shared" si="2"/>
        <v>1.4779411764705883</v>
      </c>
      <c r="T20">
        <v>2.5000000000000001E-2</v>
      </c>
      <c r="U20">
        <f t="shared" si="8"/>
        <v>1.1764705882352941E-2</v>
      </c>
      <c r="W20">
        <f t="shared" si="15"/>
        <v>36</v>
      </c>
      <c r="X20">
        <f t="shared" si="9"/>
        <v>13</v>
      </c>
      <c r="Y20">
        <f t="shared" si="3"/>
        <v>1.8602941176470589</v>
      </c>
      <c r="Z20">
        <v>2.5000000000000001E-2</v>
      </c>
      <c r="AA20">
        <f t="shared" ref="AA20:AA49" si="19">+$F$8+$F$7</f>
        <v>4.1176470588235294E-2</v>
      </c>
      <c r="AC20">
        <f t="shared" si="16"/>
        <v>36</v>
      </c>
      <c r="AD20">
        <v>0</v>
      </c>
      <c r="AE20">
        <f t="shared" si="4"/>
        <v>1</v>
      </c>
      <c r="AF20">
        <v>2.5000000000000001E-2</v>
      </c>
      <c r="AG20">
        <v>0</v>
      </c>
      <c r="AI20">
        <f t="shared" si="17"/>
        <v>36</v>
      </c>
      <c r="AJ20">
        <v>0</v>
      </c>
      <c r="AK20">
        <f t="shared" si="5"/>
        <v>1</v>
      </c>
      <c r="AL20">
        <v>2.5000000000000001E-2</v>
      </c>
      <c r="AM20">
        <v>0</v>
      </c>
    </row>
    <row r="21" spans="11:39" x14ac:dyDescent="0.15">
      <c r="K21">
        <f t="shared" si="13"/>
        <v>37</v>
      </c>
      <c r="L21">
        <f t="shared" si="6"/>
        <v>14</v>
      </c>
      <c r="M21">
        <f t="shared" si="1"/>
        <v>1.35</v>
      </c>
      <c r="N21">
        <v>2.5000000000000001E-2</v>
      </c>
      <c r="O21">
        <v>0</v>
      </c>
      <c r="Q21">
        <f t="shared" si="14"/>
        <v>37</v>
      </c>
      <c r="R21">
        <f t="shared" si="7"/>
        <v>14</v>
      </c>
      <c r="S21">
        <f t="shared" si="2"/>
        <v>1.5147058823529413</v>
      </c>
      <c r="T21">
        <v>2.5000000000000001E-2</v>
      </c>
      <c r="U21">
        <f t="shared" si="8"/>
        <v>1.1764705882352941E-2</v>
      </c>
      <c r="W21">
        <f t="shared" si="15"/>
        <v>37</v>
      </c>
      <c r="X21">
        <f t="shared" si="9"/>
        <v>14</v>
      </c>
      <c r="Y21">
        <f t="shared" si="3"/>
        <v>1.9264705882352942</v>
      </c>
      <c r="Z21">
        <v>2.5000000000000001E-2</v>
      </c>
      <c r="AA21">
        <f t="shared" si="19"/>
        <v>4.1176470588235294E-2</v>
      </c>
      <c r="AC21">
        <f t="shared" si="16"/>
        <v>37</v>
      </c>
      <c r="AD21">
        <f>+AD20+1</f>
        <v>1</v>
      </c>
      <c r="AE21">
        <f t="shared" si="4"/>
        <v>1.0249999999999999</v>
      </c>
      <c r="AF21">
        <v>2.5000000000000001E-2</v>
      </c>
      <c r="AG21">
        <v>0</v>
      </c>
      <c r="AI21">
        <f t="shared" si="17"/>
        <v>37</v>
      </c>
      <c r="AJ21">
        <f>+AJ20+1</f>
        <v>1</v>
      </c>
      <c r="AK21">
        <f t="shared" si="5"/>
        <v>1.0661764705882353</v>
      </c>
      <c r="AL21">
        <v>2.5000000000000001E-2</v>
      </c>
      <c r="AM21">
        <f t="shared" ref="AM21:AM49" si="20">+$F$8+$F$7</f>
        <v>4.1176470588235294E-2</v>
      </c>
    </row>
    <row r="22" spans="11:39" x14ac:dyDescent="0.15">
      <c r="K22">
        <f t="shared" si="13"/>
        <v>38</v>
      </c>
      <c r="L22">
        <f t="shared" si="6"/>
        <v>15</v>
      </c>
      <c r="M22">
        <f t="shared" si="1"/>
        <v>1.375</v>
      </c>
      <c r="N22">
        <v>2.5000000000000001E-2</v>
      </c>
      <c r="O22">
        <v>0</v>
      </c>
      <c r="Q22">
        <f t="shared" si="14"/>
        <v>38</v>
      </c>
      <c r="R22">
        <f t="shared" si="7"/>
        <v>15</v>
      </c>
      <c r="S22">
        <f t="shared" si="2"/>
        <v>1.5514705882352942</v>
      </c>
      <c r="T22">
        <v>2.5000000000000001E-2</v>
      </c>
      <c r="U22">
        <f t="shared" si="8"/>
        <v>1.1764705882352941E-2</v>
      </c>
      <c r="W22">
        <f t="shared" si="15"/>
        <v>38</v>
      </c>
      <c r="X22">
        <f t="shared" si="9"/>
        <v>15</v>
      </c>
      <c r="Y22">
        <f t="shared" si="3"/>
        <v>1.9926470588235294</v>
      </c>
      <c r="Z22">
        <v>2.5000000000000001E-2</v>
      </c>
      <c r="AA22">
        <f t="shared" si="19"/>
        <v>4.1176470588235294E-2</v>
      </c>
      <c r="AC22">
        <f t="shared" si="16"/>
        <v>38</v>
      </c>
      <c r="AD22">
        <f t="shared" ref="AD22:AD49" si="21">+AD21+1</f>
        <v>2</v>
      </c>
      <c r="AE22">
        <f t="shared" si="4"/>
        <v>1.05</v>
      </c>
      <c r="AF22">
        <v>2.5000000000000001E-2</v>
      </c>
      <c r="AG22">
        <v>0</v>
      </c>
      <c r="AI22">
        <f t="shared" si="17"/>
        <v>38</v>
      </c>
      <c r="AJ22">
        <f t="shared" ref="AJ22:AJ49" si="22">+AJ21+1</f>
        <v>2</v>
      </c>
      <c r="AK22">
        <f t="shared" si="5"/>
        <v>1.1323529411764706</v>
      </c>
      <c r="AL22">
        <v>2.5000000000000001E-2</v>
      </c>
      <c r="AM22">
        <f t="shared" si="20"/>
        <v>4.1176470588235294E-2</v>
      </c>
    </row>
    <row r="23" spans="11:39" x14ac:dyDescent="0.15">
      <c r="K23">
        <f t="shared" si="13"/>
        <v>39</v>
      </c>
      <c r="L23">
        <f t="shared" si="6"/>
        <v>16</v>
      </c>
      <c r="M23">
        <f t="shared" si="1"/>
        <v>1.4</v>
      </c>
      <c r="N23">
        <v>2.5000000000000001E-2</v>
      </c>
      <c r="O23">
        <v>0</v>
      </c>
      <c r="Q23">
        <f t="shared" si="14"/>
        <v>39</v>
      </c>
      <c r="R23">
        <f t="shared" si="7"/>
        <v>16</v>
      </c>
      <c r="S23">
        <f t="shared" si="2"/>
        <v>1.588235294117647</v>
      </c>
      <c r="T23">
        <v>2.5000000000000001E-2</v>
      </c>
      <c r="U23">
        <f t="shared" si="8"/>
        <v>1.1764705882352941E-2</v>
      </c>
      <c r="W23">
        <f t="shared" si="15"/>
        <v>39</v>
      </c>
      <c r="X23">
        <f t="shared" si="9"/>
        <v>16</v>
      </c>
      <c r="Y23">
        <f t="shared" si="3"/>
        <v>2.0588235294117645</v>
      </c>
      <c r="Z23">
        <v>2.5000000000000001E-2</v>
      </c>
      <c r="AA23">
        <f t="shared" si="19"/>
        <v>4.1176470588235294E-2</v>
      </c>
      <c r="AC23">
        <f t="shared" si="16"/>
        <v>39</v>
      </c>
      <c r="AD23">
        <f t="shared" si="21"/>
        <v>3</v>
      </c>
      <c r="AE23">
        <f t="shared" si="4"/>
        <v>1.075</v>
      </c>
      <c r="AF23">
        <v>2.5000000000000001E-2</v>
      </c>
      <c r="AG23">
        <v>0</v>
      </c>
      <c r="AI23">
        <f t="shared" si="17"/>
        <v>39</v>
      </c>
      <c r="AJ23">
        <f t="shared" si="22"/>
        <v>3</v>
      </c>
      <c r="AK23">
        <f t="shared" si="5"/>
        <v>1.1985294117647058</v>
      </c>
      <c r="AL23">
        <v>2.5000000000000001E-2</v>
      </c>
      <c r="AM23">
        <f t="shared" si="20"/>
        <v>4.1176470588235294E-2</v>
      </c>
    </row>
    <row r="24" spans="11:39" x14ac:dyDescent="0.15">
      <c r="K24">
        <f t="shared" si="13"/>
        <v>40</v>
      </c>
      <c r="L24">
        <f t="shared" si="6"/>
        <v>17</v>
      </c>
      <c r="M24">
        <f t="shared" si="1"/>
        <v>1.425</v>
      </c>
      <c r="N24">
        <v>2.5000000000000001E-2</v>
      </c>
      <c r="O24">
        <v>0</v>
      </c>
      <c r="Q24">
        <f t="shared" si="14"/>
        <v>40</v>
      </c>
      <c r="R24">
        <f t="shared" si="7"/>
        <v>17</v>
      </c>
      <c r="S24">
        <f t="shared" si="2"/>
        <v>1.625</v>
      </c>
      <c r="T24">
        <v>2.5000000000000001E-2</v>
      </c>
      <c r="U24">
        <f t="shared" si="8"/>
        <v>1.1764705882352941E-2</v>
      </c>
      <c r="W24">
        <f t="shared" si="15"/>
        <v>40</v>
      </c>
      <c r="X24">
        <f t="shared" si="9"/>
        <v>17</v>
      </c>
      <c r="Y24">
        <f t="shared" si="3"/>
        <v>2.125</v>
      </c>
      <c r="Z24">
        <v>2.5000000000000001E-2</v>
      </c>
      <c r="AA24">
        <f t="shared" si="19"/>
        <v>4.1176470588235294E-2</v>
      </c>
      <c r="AC24">
        <f t="shared" si="16"/>
        <v>40</v>
      </c>
      <c r="AD24">
        <f t="shared" si="21"/>
        <v>4</v>
      </c>
      <c r="AE24">
        <f t="shared" si="4"/>
        <v>1.1000000000000001</v>
      </c>
      <c r="AF24">
        <v>2.5000000000000001E-2</v>
      </c>
      <c r="AG24">
        <v>0</v>
      </c>
      <c r="AI24">
        <f t="shared" si="17"/>
        <v>40</v>
      </c>
      <c r="AJ24">
        <f t="shared" si="22"/>
        <v>4</v>
      </c>
      <c r="AK24">
        <f t="shared" si="5"/>
        <v>1.2647058823529413</v>
      </c>
      <c r="AL24">
        <v>2.5000000000000001E-2</v>
      </c>
      <c r="AM24">
        <f t="shared" si="20"/>
        <v>4.1176470588235294E-2</v>
      </c>
    </row>
    <row r="25" spans="11:39" x14ac:dyDescent="0.15">
      <c r="K25">
        <f t="shared" si="13"/>
        <v>41</v>
      </c>
      <c r="L25">
        <f t="shared" si="6"/>
        <v>18</v>
      </c>
      <c r="M25">
        <f t="shared" si="1"/>
        <v>1.45</v>
      </c>
      <c r="N25">
        <v>2.5000000000000001E-2</v>
      </c>
      <c r="O25">
        <v>0</v>
      </c>
      <c r="Q25">
        <f t="shared" si="14"/>
        <v>41</v>
      </c>
      <c r="R25">
        <f t="shared" si="7"/>
        <v>18</v>
      </c>
      <c r="S25">
        <f t="shared" si="2"/>
        <v>1.6617647058823528</v>
      </c>
      <c r="T25">
        <v>2.5000000000000001E-2</v>
      </c>
      <c r="U25">
        <f t="shared" si="8"/>
        <v>1.1764705882352941E-2</v>
      </c>
      <c r="W25">
        <f t="shared" si="15"/>
        <v>41</v>
      </c>
      <c r="X25">
        <f t="shared" si="9"/>
        <v>18</v>
      </c>
      <c r="Y25">
        <f t="shared" si="3"/>
        <v>2.1911764705882355</v>
      </c>
      <c r="Z25">
        <v>2.5000000000000001E-2</v>
      </c>
      <c r="AA25">
        <f t="shared" si="19"/>
        <v>4.1176470588235294E-2</v>
      </c>
      <c r="AC25">
        <f t="shared" si="16"/>
        <v>41</v>
      </c>
      <c r="AD25">
        <f t="shared" si="21"/>
        <v>5</v>
      </c>
      <c r="AE25">
        <f t="shared" si="4"/>
        <v>1.125</v>
      </c>
      <c r="AF25">
        <v>2.5000000000000001E-2</v>
      </c>
      <c r="AG25">
        <v>0</v>
      </c>
      <c r="AI25">
        <f t="shared" si="17"/>
        <v>41</v>
      </c>
      <c r="AJ25">
        <f t="shared" si="22"/>
        <v>5</v>
      </c>
      <c r="AK25">
        <f t="shared" si="5"/>
        <v>1.3308823529411764</v>
      </c>
      <c r="AL25">
        <v>2.5000000000000001E-2</v>
      </c>
      <c r="AM25">
        <f t="shared" si="20"/>
        <v>4.1176470588235294E-2</v>
      </c>
    </row>
    <row r="26" spans="11:39" x14ac:dyDescent="0.15">
      <c r="K26">
        <f t="shared" si="13"/>
        <v>42</v>
      </c>
      <c r="L26">
        <f t="shared" si="6"/>
        <v>19</v>
      </c>
      <c r="M26">
        <f t="shared" si="1"/>
        <v>1.4750000000000001</v>
      </c>
      <c r="N26">
        <v>2.5000000000000001E-2</v>
      </c>
      <c r="O26">
        <v>0</v>
      </c>
      <c r="Q26">
        <f t="shared" si="14"/>
        <v>42</v>
      </c>
      <c r="R26">
        <f t="shared" si="7"/>
        <v>19</v>
      </c>
      <c r="S26">
        <f t="shared" si="2"/>
        <v>1.6985294117647061</v>
      </c>
      <c r="T26">
        <v>2.5000000000000001E-2</v>
      </c>
      <c r="U26">
        <f t="shared" si="8"/>
        <v>1.1764705882352941E-2</v>
      </c>
      <c r="W26">
        <f t="shared" si="15"/>
        <v>42</v>
      </c>
      <c r="X26">
        <f t="shared" si="9"/>
        <v>19</v>
      </c>
      <c r="Y26">
        <f t="shared" si="3"/>
        <v>2.2573529411764706</v>
      </c>
      <c r="Z26">
        <v>2.5000000000000001E-2</v>
      </c>
      <c r="AA26">
        <f t="shared" si="19"/>
        <v>4.1176470588235294E-2</v>
      </c>
      <c r="AC26">
        <f t="shared" si="16"/>
        <v>42</v>
      </c>
      <c r="AD26">
        <f t="shared" si="21"/>
        <v>6</v>
      </c>
      <c r="AE26">
        <f t="shared" si="4"/>
        <v>1.1499999999999999</v>
      </c>
      <c r="AF26">
        <v>2.5000000000000001E-2</v>
      </c>
      <c r="AG26">
        <v>0</v>
      </c>
      <c r="AI26">
        <f t="shared" si="17"/>
        <v>42</v>
      </c>
      <c r="AJ26">
        <f t="shared" si="22"/>
        <v>6</v>
      </c>
      <c r="AK26">
        <f t="shared" si="5"/>
        <v>1.3970588235294117</v>
      </c>
      <c r="AL26">
        <v>2.5000000000000001E-2</v>
      </c>
      <c r="AM26">
        <f t="shared" si="20"/>
        <v>4.1176470588235294E-2</v>
      </c>
    </row>
    <row r="27" spans="11:39" x14ac:dyDescent="0.15">
      <c r="K27">
        <f t="shared" si="13"/>
        <v>43</v>
      </c>
      <c r="L27">
        <f t="shared" si="6"/>
        <v>20</v>
      </c>
      <c r="M27">
        <f t="shared" si="1"/>
        <v>1.5</v>
      </c>
      <c r="N27">
        <v>2.5000000000000001E-2</v>
      </c>
      <c r="O27">
        <v>0</v>
      </c>
      <c r="Q27">
        <f t="shared" si="14"/>
        <v>43</v>
      </c>
      <c r="R27">
        <f t="shared" si="7"/>
        <v>20</v>
      </c>
      <c r="S27">
        <f t="shared" si="2"/>
        <v>1.7352941176470589</v>
      </c>
      <c r="T27">
        <v>2.5000000000000001E-2</v>
      </c>
      <c r="U27">
        <f t="shared" si="8"/>
        <v>1.1764705882352941E-2</v>
      </c>
      <c r="W27">
        <f t="shared" si="15"/>
        <v>43</v>
      </c>
      <c r="X27">
        <f t="shared" si="9"/>
        <v>20</v>
      </c>
      <c r="Y27">
        <f t="shared" si="3"/>
        <v>2.3235294117647056</v>
      </c>
      <c r="Z27">
        <v>2.5000000000000001E-2</v>
      </c>
      <c r="AA27">
        <f t="shared" si="19"/>
        <v>4.1176470588235294E-2</v>
      </c>
      <c r="AC27">
        <f t="shared" si="16"/>
        <v>43</v>
      </c>
      <c r="AD27">
        <f t="shared" si="21"/>
        <v>7</v>
      </c>
      <c r="AE27">
        <f t="shared" si="4"/>
        <v>1.175</v>
      </c>
      <c r="AF27">
        <v>2.5000000000000001E-2</v>
      </c>
      <c r="AG27">
        <v>0</v>
      </c>
      <c r="AI27">
        <f t="shared" si="17"/>
        <v>43</v>
      </c>
      <c r="AJ27">
        <f t="shared" si="22"/>
        <v>7</v>
      </c>
      <c r="AK27">
        <f t="shared" si="5"/>
        <v>1.4632352941176472</v>
      </c>
      <c r="AL27">
        <v>2.5000000000000001E-2</v>
      </c>
      <c r="AM27">
        <f t="shared" si="20"/>
        <v>4.1176470588235294E-2</v>
      </c>
    </row>
    <row r="28" spans="11:39" x14ac:dyDescent="0.15">
      <c r="K28">
        <f t="shared" si="13"/>
        <v>44</v>
      </c>
      <c r="L28">
        <f t="shared" si="6"/>
        <v>21</v>
      </c>
      <c r="M28">
        <f t="shared" si="1"/>
        <v>1.5249999999999999</v>
      </c>
      <c r="N28">
        <v>2.5000000000000001E-2</v>
      </c>
      <c r="O28">
        <v>0</v>
      </c>
      <c r="Q28">
        <f t="shared" si="14"/>
        <v>44</v>
      </c>
      <c r="R28">
        <f t="shared" si="7"/>
        <v>21</v>
      </c>
      <c r="S28">
        <f t="shared" si="2"/>
        <v>1.7720588235294117</v>
      </c>
      <c r="T28">
        <v>2.5000000000000001E-2</v>
      </c>
      <c r="U28">
        <f t="shared" si="8"/>
        <v>1.1764705882352941E-2</v>
      </c>
      <c r="W28">
        <f t="shared" si="15"/>
        <v>44</v>
      </c>
      <c r="X28">
        <f t="shared" si="9"/>
        <v>21</v>
      </c>
      <c r="Y28">
        <f t="shared" si="3"/>
        <v>2.3897058823529411</v>
      </c>
      <c r="Z28">
        <v>2.5000000000000001E-2</v>
      </c>
      <c r="AA28">
        <f t="shared" si="19"/>
        <v>4.1176470588235294E-2</v>
      </c>
      <c r="AC28">
        <f t="shared" si="16"/>
        <v>44</v>
      </c>
      <c r="AD28">
        <f t="shared" si="21"/>
        <v>8</v>
      </c>
      <c r="AE28">
        <f t="shared" si="4"/>
        <v>1.2</v>
      </c>
      <c r="AF28">
        <v>2.5000000000000001E-2</v>
      </c>
      <c r="AG28">
        <v>0</v>
      </c>
      <c r="AI28">
        <f t="shared" si="17"/>
        <v>44</v>
      </c>
      <c r="AJ28">
        <f t="shared" si="22"/>
        <v>8</v>
      </c>
      <c r="AK28">
        <f t="shared" si="5"/>
        <v>1.5294117647058822</v>
      </c>
      <c r="AL28">
        <v>2.5000000000000001E-2</v>
      </c>
      <c r="AM28">
        <f t="shared" si="20"/>
        <v>4.1176470588235294E-2</v>
      </c>
    </row>
    <row r="29" spans="11:39" x14ac:dyDescent="0.15">
      <c r="K29">
        <f t="shared" si="13"/>
        <v>45</v>
      </c>
      <c r="L29">
        <f t="shared" si="6"/>
        <v>22</v>
      </c>
      <c r="M29">
        <f t="shared" si="1"/>
        <v>1.55</v>
      </c>
      <c r="N29">
        <v>2.5000000000000001E-2</v>
      </c>
      <c r="O29">
        <v>0</v>
      </c>
      <c r="Q29">
        <f t="shared" si="14"/>
        <v>45</v>
      </c>
      <c r="R29">
        <f t="shared" si="7"/>
        <v>22</v>
      </c>
      <c r="S29">
        <f t="shared" si="2"/>
        <v>1.8088235294117647</v>
      </c>
      <c r="T29">
        <v>2.5000000000000001E-2</v>
      </c>
      <c r="U29">
        <f t="shared" si="8"/>
        <v>1.1764705882352941E-2</v>
      </c>
      <c r="W29">
        <f t="shared" si="15"/>
        <v>45</v>
      </c>
      <c r="X29">
        <f t="shared" si="9"/>
        <v>22</v>
      </c>
      <c r="Y29">
        <f t="shared" si="3"/>
        <v>2.4558823529411766</v>
      </c>
      <c r="Z29">
        <v>2.5000000000000001E-2</v>
      </c>
      <c r="AA29">
        <f t="shared" si="19"/>
        <v>4.1176470588235294E-2</v>
      </c>
      <c r="AC29">
        <f t="shared" si="16"/>
        <v>45</v>
      </c>
      <c r="AD29">
        <f t="shared" si="21"/>
        <v>9</v>
      </c>
      <c r="AE29">
        <f t="shared" si="4"/>
        <v>1.2250000000000001</v>
      </c>
      <c r="AF29">
        <v>2.5000000000000001E-2</v>
      </c>
      <c r="AG29">
        <v>0</v>
      </c>
      <c r="AI29">
        <f t="shared" si="17"/>
        <v>45</v>
      </c>
      <c r="AJ29">
        <f t="shared" si="22"/>
        <v>9</v>
      </c>
      <c r="AK29">
        <f t="shared" si="5"/>
        <v>1.5955882352941178</v>
      </c>
      <c r="AL29">
        <v>2.5000000000000001E-2</v>
      </c>
      <c r="AM29">
        <f t="shared" si="20"/>
        <v>4.1176470588235294E-2</v>
      </c>
    </row>
    <row r="30" spans="11:39" x14ac:dyDescent="0.15">
      <c r="K30">
        <f t="shared" si="13"/>
        <v>46</v>
      </c>
      <c r="L30">
        <f t="shared" si="6"/>
        <v>23</v>
      </c>
      <c r="M30">
        <f t="shared" si="1"/>
        <v>1.5750000000000002</v>
      </c>
      <c r="N30">
        <v>2.5000000000000001E-2</v>
      </c>
      <c r="O30">
        <v>0</v>
      </c>
      <c r="Q30">
        <f t="shared" si="14"/>
        <v>46</v>
      </c>
      <c r="R30">
        <f t="shared" si="7"/>
        <v>23</v>
      </c>
      <c r="S30">
        <f t="shared" si="2"/>
        <v>1.8455882352941178</v>
      </c>
      <c r="T30">
        <v>2.5000000000000001E-2</v>
      </c>
      <c r="U30">
        <f t="shared" si="8"/>
        <v>1.1764705882352941E-2</v>
      </c>
      <c r="W30">
        <f t="shared" si="15"/>
        <v>46</v>
      </c>
      <c r="X30">
        <f t="shared" si="9"/>
        <v>23</v>
      </c>
      <c r="Y30">
        <f t="shared" si="3"/>
        <v>2.5220588235294121</v>
      </c>
      <c r="Z30">
        <v>2.5000000000000001E-2</v>
      </c>
      <c r="AA30">
        <f t="shared" si="19"/>
        <v>4.1176470588235294E-2</v>
      </c>
      <c r="AC30">
        <f t="shared" si="16"/>
        <v>46</v>
      </c>
      <c r="AD30">
        <f t="shared" si="21"/>
        <v>10</v>
      </c>
      <c r="AE30">
        <f t="shared" si="4"/>
        <v>1.25</v>
      </c>
      <c r="AF30">
        <v>2.5000000000000001E-2</v>
      </c>
      <c r="AG30">
        <v>0</v>
      </c>
      <c r="AI30">
        <f t="shared" si="17"/>
        <v>46</v>
      </c>
      <c r="AJ30">
        <f t="shared" si="22"/>
        <v>10</v>
      </c>
      <c r="AK30">
        <f t="shared" si="5"/>
        <v>1.6617647058823528</v>
      </c>
      <c r="AL30">
        <v>2.5000000000000001E-2</v>
      </c>
      <c r="AM30">
        <f t="shared" si="20"/>
        <v>4.1176470588235294E-2</v>
      </c>
    </row>
    <row r="31" spans="11:39" x14ac:dyDescent="0.15">
      <c r="K31">
        <f t="shared" si="13"/>
        <v>47</v>
      </c>
      <c r="L31">
        <f t="shared" si="6"/>
        <v>24</v>
      </c>
      <c r="M31">
        <f t="shared" si="1"/>
        <v>1.6</v>
      </c>
      <c r="N31">
        <v>2.5000000000000001E-2</v>
      </c>
      <c r="O31">
        <v>0</v>
      </c>
      <c r="Q31">
        <f t="shared" si="14"/>
        <v>47</v>
      </c>
      <c r="R31">
        <f t="shared" si="7"/>
        <v>24</v>
      </c>
      <c r="S31">
        <f t="shared" si="2"/>
        <v>1.8823529411764706</v>
      </c>
      <c r="T31">
        <v>2.5000000000000001E-2</v>
      </c>
      <c r="U31">
        <f t="shared" si="8"/>
        <v>1.1764705882352941E-2</v>
      </c>
      <c r="W31">
        <f t="shared" si="15"/>
        <v>47</v>
      </c>
      <c r="X31">
        <f t="shared" si="9"/>
        <v>24</v>
      </c>
      <c r="Y31">
        <f t="shared" si="3"/>
        <v>2.5882352941176472</v>
      </c>
      <c r="Z31">
        <v>2.5000000000000001E-2</v>
      </c>
      <c r="AA31">
        <f t="shared" si="19"/>
        <v>4.1176470588235294E-2</v>
      </c>
      <c r="AC31">
        <f t="shared" si="16"/>
        <v>47</v>
      </c>
      <c r="AD31">
        <v>0</v>
      </c>
      <c r="AE31">
        <f t="shared" si="4"/>
        <v>1</v>
      </c>
      <c r="AF31">
        <v>2.5000000000000001E-2</v>
      </c>
      <c r="AG31">
        <v>0</v>
      </c>
      <c r="AI31">
        <f t="shared" si="17"/>
        <v>47</v>
      </c>
      <c r="AJ31">
        <f t="shared" si="22"/>
        <v>11</v>
      </c>
      <c r="AK31">
        <f t="shared" si="5"/>
        <v>1.7279411764705881</v>
      </c>
      <c r="AL31">
        <v>2.5000000000000001E-2</v>
      </c>
      <c r="AM31">
        <f t="shared" si="20"/>
        <v>4.1176470588235294E-2</v>
      </c>
    </row>
    <row r="32" spans="11:39" x14ac:dyDescent="0.15">
      <c r="K32">
        <f t="shared" si="13"/>
        <v>48</v>
      </c>
      <c r="L32">
        <f t="shared" si="6"/>
        <v>25</v>
      </c>
      <c r="M32">
        <f t="shared" si="1"/>
        <v>1.625</v>
      </c>
      <c r="N32">
        <v>2.5000000000000001E-2</v>
      </c>
      <c r="O32">
        <v>0</v>
      </c>
      <c r="Q32">
        <f t="shared" si="14"/>
        <v>48</v>
      </c>
      <c r="R32">
        <f t="shared" si="7"/>
        <v>25</v>
      </c>
      <c r="S32">
        <f t="shared" si="2"/>
        <v>1.9191176470588236</v>
      </c>
      <c r="T32">
        <v>2.5000000000000001E-2</v>
      </c>
      <c r="U32">
        <f t="shared" si="8"/>
        <v>1.1764705882352941E-2</v>
      </c>
      <c r="W32">
        <f t="shared" si="15"/>
        <v>48</v>
      </c>
      <c r="X32">
        <f t="shared" si="9"/>
        <v>25</v>
      </c>
      <c r="Y32">
        <f t="shared" si="3"/>
        <v>2.6544117647058822</v>
      </c>
      <c r="Z32">
        <v>2.5000000000000001E-2</v>
      </c>
      <c r="AA32">
        <f t="shared" si="19"/>
        <v>4.1176470588235294E-2</v>
      </c>
      <c r="AC32">
        <f t="shared" si="16"/>
        <v>48</v>
      </c>
      <c r="AD32">
        <v>0</v>
      </c>
      <c r="AE32">
        <f t="shared" si="4"/>
        <v>1</v>
      </c>
      <c r="AF32">
        <v>2.5000000000000001E-2</v>
      </c>
      <c r="AG32">
        <v>0</v>
      </c>
      <c r="AI32">
        <f t="shared" si="17"/>
        <v>48</v>
      </c>
      <c r="AJ32">
        <f t="shared" si="22"/>
        <v>12</v>
      </c>
      <c r="AK32">
        <f t="shared" si="5"/>
        <v>1.7941176470588236</v>
      </c>
      <c r="AL32">
        <v>2.5000000000000001E-2</v>
      </c>
      <c r="AM32">
        <f t="shared" si="20"/>
        <v>4.1176470588235294E-2</v>
      </c>
    </row>
    <row r="33" spans="11:39" x14ac:dyDescent="0.15">
      <c r="K33">
        <f t="shared" si="13"/>
        <v>49</v>
      </c>
      <c r="L33">
        <f t="shared" si="6"/>
        <v>26</v>
      </c>
      <c r="M33">
        <f t="shared" si="1"/>
        <v>1.65</v>
      </c>
      <c r="N33">
        <v>2.5000000000000001E-2</v>
      </c>
      <c r="O33">
        <v>0</v>
      </c>
      <c r="Q33">
        <f t="shared" si="14"/>
        <v>49</v>
      </c>
      <c r="R33">
        <f t="shared" si="7"/>
        <v>26</v>
      </c>
      <c r="S33">
        <f t="shared" si="2"/>
        <v>1.9558823529411764</v>
      </c>
      <c r="T33">
        <v>2.5000000000000001E-2</v>
      </c>
      <c r="U33">
        <f t="shared" si="8"/>
        <v>1.1764705882352941E-2</v>
      </c>
      <c r="W33">
        <f t="shared" si="15"/>
        <v>49</v>
      </c>
      <c r="X33">
        <f t="shared" si="9"/>
        <v>26</v>
      </c>
      <c r="Y33">
        <f t="shared" si="3"/>
        <v>2.7205882352941178</v>
      </c>
      <c r="Z33">
        <v>2.5000000000000001E-2</v>
      </c>
      <c r="AA33">
        <f t="shared" si="19"/>
        <v>4.1176470588235294E-2</v>
      </c>
      <c r="AC33">
        <f t="shared" si="16"/>
        <v>49</v>
      </c>
      <c r="AD33">
        <f t="shared" si="21"/>
        <v>1</v>
      </c>
      <c r="AE33">
        <f t="shared" si="4"/>
        <v>1.0249999999999999</v>
      </c>
      <c r="AF33">
        <v>2.5000000000000001E-2</v>
      </c>
      <c r="AG33">
        <v>0</v>
      </c>
      <c r="AI33">
        <f t="shared" si="17"/>
        <v>49</v>
      </c>
      <c r="AJ33">
        <f t="shared" si="22"/>
        <v>13</v>
      </c>
      <c r="AK33">
        <f t="shared" si="5"/>
        <v>1.8602941176470589</v>
      </c>
      <c r="AL33">
        <v>2.5000000000000001E-2</v>
      </c>
      <c r="AM33">
        <f t="shared" si="20"/>
        <v>4.1176470588235294E-2</v>
      </c>
    </row>
    <row r="34" spans="11:39" x14ac:dyDescent="0.15">
      <c r="K34">
        <f t="shared" si="13"/>
        <v>50</v>
      </c>
      <c r="L34">
        <f t="shared" si="6"/>
        <v>27</v>
      </c>
      <c r="M34">
        <f t="shared" si="1"/>
        <v>1.675</v>
      </c>
      <c r="N34">
        <v>2.5000000000000001E-2</v>
      </c>
      <c r="O34">
        <v>0</v>
      </c>
      <c r="Q34">
        <f t="shared" si="14"/>
        <v>50</v>
      </c>
      <c r="R34">
        <f t="shared" si="7"/>
        <v>27</v>
      </c>
      <c r="S34">
        <f t="shared" si="2"/>
        <v>1.9926470588235294</v>
      </c>
      <c r="T34">
        <v>2.5000000000000001E-2</v>
      </c>
      <c r="U34">
        <f t="shared" si="8"/>
        <v>1.1764705882352941E-2</v>
      </c>
      <c r="W34">
        <f t="shared" si="15"/>
        <v>50</v>
      </c>
      <c r="X34">
        <f t="shared" si="9"/>
        <v>27</v>
      </c>
      <c r="Y34">
        <f t="shared" si="3"/>
        <v>2.7867647058823533</v>
      </c>
      <c r="Z34">
        <v>2.5000000000000001E-2</v>
      </c>
      <c r="AA34">
        <f t="shared" si="19"/>
        <v>4.1176470588235294E-2</v>
      </c>
      <c r="AC34">
        <f t="shared" si="16"/>
        <v>50</v>
      </c>
      <c r="AD34">
        <f t="shared" si="21"/>
        <v>2</v>
      </c>
      <c r="AE34">
        <f t="shared" si="4"/>
        <v>1.05</v>
      </c>
      <c r="AF34">
        <v>2.5000000000000001E-2</v>
      </c>
      <c r="AG34">
        <v>0</v>
      </c>
      <c r="AI34">
        <f t="shared" si="17"/>
        <v>50</v>
      </c>
      <c r="AJ34">
        <f t="shared" si="22"/>
        <v>14</v>
      </c>
      <c r="AK34">
        <f t="shared" si="5"/>
        <v>1.9264705882352942</v>
      </c>
      <c r="AL34">
        <v>2.5000000000000001E-2</v>
      </c>
      <c r="AM34">
        <f t="shared" si="20"/>
        <v>4.1176470588235294E-2</v>
      </c>
    </row>
    <row r="35" spans="11:39" x14ac:dyDescent="0.15">
      <c r="K35">
        <f t="shared" si="13"/>
        <v>51</v>
      </c>
      <c r="L35">
        <f t="shared" si="6"/>
        <v>28</v>
      </c>
      <c r="M35">
        <f t="shared" si="1"/>
        <v>1.7000000000000002</v>
      </c>
      <c r="N35">
        <v>2.5000000000000001E-2</v>
      </c>
      <c r="O35">
        <v>0</v>
      </c>
      <c r="Q35">
        <f t="shared" si="14"/>
        <v>51</v>
      </c>
      <c r="R35">
        <f t="shared" si="7"/>
        <v>28</v>
      </c>
      <c r="S35">
        <f t="shared" si="2"/>
        <v>2.0294117647058827</v>
      </c>
      <c r="T35">
        <v>2.5000000000000001E-2</v>
      </c>
      <c r="U35">
        <f t="shared" si="8"/>
        <v>1.1764705882352941E-2</v>
      </c>
      <c r="W35">
        <f t="shared" si="15"/>
        <v>51</v>
      </c>
      <c r="X35">
        <f t="shared" si="9"/>
        <v>28</v>
      </c>
      <c r="Y35">
        <f t="shared" si="3"/>
        <v>2.8529411764705883</v>
      </c>
      <c r="Z35">
        <v>2.5000000000000001E-2</v>
      </c>
      <c r="AA35">
        <f t="shared" si="19"/>
        <v>4.1176470588235294E-2</v>
      </c>
      <c r="AC35">
        <f t="shared" si="16"/>
        <v>51</v>
      </c>
      <c r="AD35">
        <f t="shared" si="21"/>
        <v>3</v>
      </c>
      <c r="AE35">
        <f t="shared" si="4"/>
        <v>1.075</v>
      </c>
      <c r="AF35">
        <v>2.5000000000000001E-2</v>
      </c>
      <c r="AG35">
        <v>0</v>
      </c>
      <c r="AI35">
        <f t="shared" si="17"/>
        <v>51</v>
      </c>
      <c r="AJ35">
        <f t="shared" si="22"/>
        <v>15</v>
      </c>
      <c r="AK35">
        <f t="shared" si="5"/>
        <v>1.9926470588235294</v>
      </c>
      <c r="AL35">
        <v>2.5000000000000001E-2</v>
      </c>
      <c r="AM35">
        <f t="shared" si="20"/>
        <v>4.1176470588235294E-2</v>
      </c>
    </row>
    <row r="36" spans="11:39" x14ac:dyDescent="0.15">
      <c r="K36">
        <f t="shared" si="13"/>
        <v>52</v>
      </c>
      <c r="L36">
        <f t="shared" si="6"/>
        <v>29</v>
      </c>
      <c r="M36">
        <f t="shared" si="1"/>
        <v>1.7250000000000001</v>
      </c>
      <c r="N36">
        <v>2.5000000000000001E-2</v>
      </c>
      <c r="O36">
        <v>0</v>
      </c>
      <c r="Q36">
        <f t="shared" si="14"/>
        <v>52</v>
      </c>
      <c r="R36">
        <f t="shared" si="7"/>
        <v>29</v>
      </c>
      <c r="S36">
        <f t="shared" si="2"/>
        <v>2.0661764705882355</v>
      </c>
      <c r="T36">
        <v>2.5000000000000001E-2</v>
      </c>
      <c r="U36">
        <f t="shared" si="8"/>
        <v>1.1764705882352941E-2</v>
      </c>
      <c r="W36">
        <f t="shared" si="15"/>
        <v>52</v>
      </c>
      <c r="X36">
        <f t="shared" si="9"/>
        <v>29</v>
      </c>
      <c r="Y36">
        <f t="shared" si="3"/>
        <v>2.9191176470588234</v>
      </c>
      <c r="Z36">
        <v>2.5000000000000001E-2</v>
      </c>
      <c r="AA36">
        <f t="shared" si="19"/>
        <v>4.1176470588235294E-2</v>
      </c>
      <c r="AC36">
        <f t="shared" si="16"/>
        <v>52</v>
      </c>
      <c r="AD36">
        <f t="shared" si="21"/>
        <v>4</v>
      </c>
      <c r="AE36">
        <f t="shared" si="4"/>
        <v>1.1000000000000001</v>
      </c>
      <c r="AF36">
        <v>2.5000000000000001E-2</v>
      </c>
      <c r="AG36">
        <v>0</v>
      </c>
      <c r="AI36">
        <f t="shared" si="17"/>
        <v>52</v>
      </c>
      <c r="AJ36">
        <f t="shared" si="22"/>
        <v>16</v>
      </c>
      <c r="AK36">
        <f t="shared" si="5"/>
        <v>2.0588235294117645</v>
      </c>
      <c r="AL36">
        <v>2.5000000000000001E-2</v>
      </c>
      <c r="AM36">
        <f t="shared" si="20"/>
        <v>4.1176470588235294E-2</v>
      </c>
    </row>
    <row r="37" spans="11:39" x14ac:dyDescent="0.15">
      <c r="K37">
        <f t="shared" si="13"/>
        <v>53</v>
      </c>
      <c r="L37">
        <f t="shared" si="6"/>
        <v>30</v>
      </c>
      <c r="M37">
        <f t="shared" si="1"/>
        <v>1.75</v>
      </c>
      <c r="N37">
        <v>2.5000000000000001E-2</v>
      </c>
      <c r="O37">
        <v>0</v>
      </c>
      <c r="Q37">
        <f t="shared" si="14"/>
        <v>53</v>
      </c>
      <c r="R37">
        <f t="shared" si="7"/>
        <v>30</v>
      </c>
      <c r="S37">
        <f t="shared" si="2"/>
        <v>2.1029411764705883</v>
      </c>
      <c r="T37">
        <v>2.5000000000000001E-2</v>
      </c>
      <c r="U37">
        <f t="shared" si="8"/>
        <v>1.1764705882352941E-2</v>
      </c>
      <c r="W37">
        <f t="shared" si="15"/>
        <v>53</v>
      </c>
      <c r="X37">
        <f t="shared" si="9"/>
        <v>30</v>
      </c>
      <c r="Y37">
        <f t="shared" si="3"/>
        <v>2.9852941176470589</v>
      </c>
      <c r="Z37">
        <v>2.5000000000000001E-2</v>
      </c>
      <c r="AA37">
        <f t="shared" si="19"/>
        <v>4.1176470588235294E-2</v>
      </c>
      <c r="AC37">
        <f t="shared" si="16"/>
        <v>53</v>
      </c>
      <c r="AD37">
        <f t="shared" si="21"/>
        <v>5</v>
      </c>
      <c r="AE37">
        <f t="shared" si="4"/>
        <v>1.125</v>
      </c>
      <c r="AF37">
        <v>2.5000000000000001E-2</v>
      </c>
      <c r="AG37">
        <v>0</v>
      </c>
      <c r="AI37">
        <f t="shared" si="17"/>
        <v>53</v>
      </c>
      <c r="AJ37">
        <f t="shared" si="22"/>
        <v>17</v>
      </c>
      <c r="AK37">
        <f t="shared" si="5"/>
        <v>2.125</v>
      </c>
      <c r="AL37">
        <v>2.5000000000000001E-2</v>
      </c>
      <c r="AM37">
        <f t="shared" si="20"/>
        <v>4.1176470588235294E-2</v>
      </c>
    </row>
    <row r="38" spans="11:39" x14ac:dyDescent="0.15">
      <c r="K38">
        <f t="shared" si="13"/>
        <v>54</v>
      </c>
      <c r="L38">
        <f t="shared" si="6"/>
        <v>31</v>
      </c>
      <c r="M38">
        <f t="shared" si="1"/>
        <v>1.7749999999999999</v>
      </c>
      <c r="N38">
        <v>2.5000000000000001E-2</v>
      </c>
      <c r="O38">
        <v>0</v>
      </c>
      <c r="Q38">
        <f t="shared" si="14"/>
        <v>54</v>
      </c>
      <c r="R38">
        <f t="shared" si="7"/>
        <v>31</v>
      </c>
      <c r="S38">
        <f t="shared" si="2"/>
        <v>2.1397058823529411</v>
      </c>
      <c r="T38">
        <v>2.5000000000000001E-2</v>
      </c>
      <c r="U38">
        <f t="shared" si="8"/>
        <v>1.1764705882352941E-2</v>
      </c>
      <c r="W38">
        <f t="shared" si="15"/>
        <v>54</v>
      </c>
      <c r="X38">
        <f t="shared" si="9"/>
        <v>31</v>
      </c>
      <c r="Y38">
        <f t="shared" si="3"/>
        <v>3.0514705882352939</v>
      </c>
      <c r="Z38">
        <v>2.5000000000000001E-2</v>
      </c>
      <c r="AA38">
        <f t="shared" si="19"/>
        <v>4.1176470588235294E-2</v>
      </c>
      <c r="AC38">
        <f t="shared" si="16"/>
        <v>54</v>
      </c>
      <c r="AD38">
        <f t="shared" si="21"/>
        <v>6</v>
      </c>
      <c r="AE38">
        <f t="shared" si="4"/>
        <v>1.1499999999999999</v>
      </c>
      <c r="AF38">
        <v>2.5000000000000001E-2</v>
      </c>
      <c r="AG38">
        <v>0</v>
      </c>
      <c r="AI38">
        <f t="shared" si="17"/>
        <v>54</v>
      </c>
      <c r="AJ38">
        <f t="shared" si="22"/>
        <v>18</v>
      </c>
      <c r="AK38">
        <f t="shared" si="5"/>
        <v>2.1911764705882355</v>
      </c>
      <c r="AL38">
        <v>2.5000000000000001E-2</v>
      </c>
      <c r="AM38">
        <f t="shared" si="20"/>
        <v>4.1176470588235294E-2</v>
      </c>
    </row>
    <row r="39" spans="11:39" x14ac:dyDescent="0.15">
      <c r="K39">
        <f t="shared" si="13"/>
        <v>55</v>
      </c>
      <c r="L39">
        <f t="shared" si="6"/>
        <v>32</v>
      </c>
      <c r="M39">
        <f t="shared" si="1"/>
        <v>1.8</v>
      </c>
      <c r="N39">
        <v>2.5000000000000001E-2</v>
      </c>
      <c r="O39">
        <v>0</v>
      </c>
      <c r="Q39">
        <f t="shared" si="14"/>
        <v>55</v>
      </c>
      <c r="R39">
        <f t="shared" si="7"/>
        <v>32</v>
      </c>
      <c r="S39">
        <f t="shared" si="2"/>
        <v>2.1764705882352944</v>
      </c>
      <c r="T39">
        <v>2.5000000000000001E-2</v>
      </c>
      <c r="U39">
        <f t="shared" si="8"/>
        <v>1.1764705882352941E-2</v>
      </c>
      <c r="W39">
        <f t="shared" si="15"/>
        <v>55</v>
      </c>
      <c r="X39">
        <f t="shared" si="9"/>
        <v>32</v>
      </c>
      <c r="Y39">
        <f t="shared" si="3"/>
        <v>3.1176470588235294</v>
      </c>
      <c r="Z39">
        <v>2.5000000000000001E-2</v>
      </c>
      <c r="AA39">
        <f t="shared" si="19"/>
        <v>4.1176470588235294E-2</v>
      </c>
      <c r="AC39">
        <f t="shared" si="16"/>
        <v>55</v>
      </c>
      <c r="AD39">
        <f t="shared" si="21"/>
        <v>7</v>
      </c>
      <c r="AE39">
        <f t="shared" si="4"/>
        <v>1.175</v>
      </c>
      <c r="AF39">
        <v>2.5000000000000001E-2</v>
      </c>
      <c r="AG39">
        <v>0</v>
      </c>
      <c r="AI39">
        <f t="shared" si="17"/>
        <v>55</v>
      </c>
      <c r="AJ39">
        <f t="shared" si="22"/>
        <v>19</v>
      </c>
      <c r="AK39">
        <f t="shared" si="5"/>
        <v>2.2573529411764706</v>
      </c>
      <c r="AL39">
        <v>2.5000000000000001E-2</v>
      </c>
      <c r="AM39">
        <f t="shared" si="20"/>
        <v>4.1176470588235294E-2</v>
      </c>
    </row>
    <row r="40" spans="11:39" x14ac:dyDescent="0.15">
      <c r="K40">
        <f t="shared" si="13"/>
        <v>56</v>
      </c>
      <c r="L40">
        <f t="shared" si="6"/>
        <v>33</v>
      </c>
      <c r="M40">
        <f t="shared" si="1"/>
        <v>1.8250000000000002</v>
      </c>
      <c r="N40">
        <v>2.5000000000000001E-2</v>
      </c>
      <c r="O40">
        <v>0</v>
      </c>
      <c r="Q40">
        <f t="shared" si="14"/>
        <v>56</v>
      </c>
      <c r="R40">
        <f t="shared" si="7"/>
        <v>33</v>
      </c>
      <c r="S40">
        <f t="shared" si="2"/>
        <v>2.2132352941176472</v>
      </c>
      <c r="T40">
        <v>2.5000000000000001E-2</v>
      </c>
      <c r="U40">
        <f t="shared" si="8"/>
        <v>1.1764705882352941E-2</v>
      </c>
      <c r="W40">
        <f t="shared" si="15"/>
        <v>56</v>
      </c>
      <c r="X40">
        <f t="shared" si="9"/>
        <v>33</v>
      </c>
      <c r="Y40">
        <f t="shared" si="3"/>
        <v>3.1838235294117649</v>
      </c>
      <c r="Z40">
        <v>2.5000000000000001E-2</v>
      </c>
      <c r="AA40">
        <f t="shared" si="19"/>
        <v>4.1176470588235294E-2</v>
      </c>
      <c r="AC40">
        <f t="shared" si="16"/>
        <v>56</v>
      </c>
      <c r="AD40">
        <f t="shared" si="21"/>
        <v>8</v>
      </c>
      <c r="AE40">
        <f t="shared" si="4"/>
        <v>1.2</v>
      </c>
      <c r="AF40">
        <v>2.5000000000000001E-2</v>
      </c>
      <c r="AG40">
        <v>0</v>
      </c>
      <c r="AI40">
        <f t="shared" si="17"/>
        <v>56</v>
      </c>
      <c r="AJ40">
        <f t="shared" si="22"/>
        <v>20</v>
      </c>
      <c r="AK40">
        <f t="shared" si="5"/>
        <v>2.3235294117647056</v>
      </c>
      <c r="AL40">
        <v>2.5000000000000001E-2</v>
      </c>
      <c r="AM40">
        <f t="shared" si="20"/>
        <v>4.1176470588235294E-2</v>
      </c>
    </row>
    <row r="41" spans="11:39" x14ac:dyDescent="0.15">
      <c r="K41">
        <f t="shared" si="13"/>
        <v>57</v>
      </c>
      <c r="L41">
        <f t="shared" si="6"/>
        <v>34</v>
      </c>
      <c r="M41">
        <f t="shared" si="1"/>
        <v>1.85</v>
      </c>
      <c r="N41">
        <v>2.5000000000000001E-2</v>
      </c>
      <c r="O41">
        <v>0</v>
      </c>
      <c r="Q41">
        <f t="shared" si="14"/>
        <v>57</v>
      </c>
      <c r="R41">
        <f t="shared" si="7"/>
        <v>34</v>
      </c>
      <c r="S41">
        <f t="shared" si="2"/>
        <v>2.25</v>
      </c>
      <c r="T41">
        <v>2.5000000000000001E-2</v>
      </c>
      <c r="U41">
        <f t="shared" si="8"/>
        <v>1.1764705882352941E-2</v>
      </c>
      <c r="W41">
        <f t="shared" si="15"/>
        <v>57</v>
      </c>
      <c r="X41">
        <f t="shared" si="9"/>
        <v>34</v>
      </c>
      <c r="Y41">
        <f t="shared" si="3"/>
        <v>3.25</v>
      </c>
      <c r="Z41">
        <v>2.5000000000000001E-2</v>
      </c>
      <c r="AA41">
        <f t="shared" si="19"/>
        <v>4.1176470588235294E-2</v>
      </c>
      <c r="AC41">
        <f t="shared" si="16"/>
        <v>57</v>
      </c>
      <c r="AD41">
        <f t="shared" si="21"/>
        <v>9</v>
      </c>
      <c r="AE41">
        <f t="shared" si="4"/>
        <v>1.2250000000000001</v>
      </c>
      <c r="AF41">
        <v>2.5000000000000001E-2</v>
      </c>
      <c r="AG41">
        <v>0</v>
      </c>
      <c r="AI41">
        <f t="shared" si="17"/>
        <v>57</v>
      </c>
      <c r="AJ41">
        <f t="shared" si="22"/>
        <v>21</v>
      </c>
      <c r="AK41">
        <f t="shared" si="5"/>
        <v>2.3897058823529411</v>
      </c>
      <c r="AL41">
        <v>2.5000000000000001E-2</v>
      </c>
      <c r="AM41">
        <f t="shared" si="20"/>
        <v>4.1176470588235294E-2</v>
      </c>
    </row>
    <row r="42" spans="11:39" x14ac:dyDescent="0.15">
      <c r="K42">
        <f t="shared" si="13"/>
        <v>58</v>
      </c>
      <c r="L42">
        <f t="shared" si="6"/>
        <v>35</v>
      </c>
      <c r="M42">
        <f t="shared" si="1"/>
        <v>1.875</v>
      </c>
      <c r="N42">
        <v>2.5000000000000001E-2</v>
      </c>
      <c r="O42">
        <v>0</v>
      </c>
      <c r="Q42">
        <f t="shared" si="14"/>
        <v>58</v>
      </c>
      <c r="R42">
        <f t="shared" si="7"/>
        <v>35</v>
      </c>
      <c r="S42">
        <f t="shared" si="2"/>
        <v>2.2867647058823528</v>
      </c>
      <c r="T42">
        <v>2.5000000000000001E-2</v>
      </c>
      <c r="U42">
        <f t="shared" si="8"/>
        <v>1.1764705882352941E-2</v>
      </c>
      <c r="W42">
        <f t="shared" si="15"/>
        <v>58</v>
      </c>
      <c r="X42">
        <f t="shared" si="9"/>
        <v>35</v>
      </c>
      <c r="Y42">
        <f t="shared" si="3"/>
        <v>3.3161764705882355</v>
      </c>
      <c r="Z42">
        <v>2.5000000000000001E-2</v>
      </c>
      <c r="AA42">
        <f t="shared" si="19"/>
        <v>4.1176470588235294E-2</v>
      </c>
      <c r="AC42">
        <f t="shared" si="16"/>
        <v>58</v>
      </c>
      <c r="AD42">
        <f t="shared" si="21"/>
        <v>10</v>
      </c>
      <c r="AE42">
        <f t="shared" si="4"/>
        <v>1.25</v>
      </c>
      <c r="AF42">
        <v>2.5000000000000001E-2</v>
      </c>
      <c r="AG42">
        <v>0</v>
      </c>
      <c r="AI42">
        <f t="shared" si="17"/>
        <v>58</v>
      </c>
      <c r="AJ42">
        <f t="shared" si="22"/>
        <v>22</v>
      </c>
      <c r="AK42">
        <f t="shared" si="5"/>
        <v>2.4558823529411766</v>
      </c>
      <c r="AL42">
        <v>2.5000000000000001E-2</v>
      </c>
      <c r="AM42">
        <f t="shared" si="20"/>
        <v>4.1176470588235294E-2</v>
      </c>
    </row>
    <row r="43" spans="11:39" x14ac:dyDescent="0.15">
      <c r="K43">
        <f t="shared" si="13"/>
        <v>59</v>
      </c>
      <c r="L43">
        <f t="shared" si="6"/>
        <v>36</v>
      </c>
      <c r="M43">
        <f t="shared" si="1"/>
        <v>1.9</v>
      </c>
      <c r="N43">
        <v>2.5000000000000001E-2</v>
      </c>
      <c r="O43">
        <v>0</v>
      </c>
      <c r="Q43">
        <f t="shared" si="14"/>
        <v>59</v>
      </c>
      <c r="R43">
        <f t="shared" si="7"/>
        <v>36</v>
      </c>
      <c r="S43">
        <f t="shared" si="2"/>
        <v>2.3235294117647056</v>
      </c>
      <c r="T43">
        <v>2.5000000000000001E-2</v>
      </c>
      <c r="U43">
        <f t="shared" si="8"/>
        <v>1.1764705882352941E-2</v>
      </c>
      <c r="W43">
        <f t="shared" si="15"/>
        <v>59</v>
      </c>
      <c r="X43">
        <f t="shared" si="9"/>
        <v>36</v>
      </c>
      <c r="Y43">
        <f t="shared" si="3"/>
        <v>3.3823529411764706</v>
      </c>
      <c r="Z43">
        <v>2.5000000000000001E-2</v>
      </c>
      <c r="AA43">
        <f t="shared" si="19"/>
        <v>4.1176470588235294E-2</v>
      </c>
      <c r="AC43">
        <f t="shared" si="16"/>
        <v>59</v>
      </c>
      <c r="AD43">
        <f t="shared" si="21"/>
        <v>11</v>
      </c>
      <c r="AE43">
        <f t="shared" si="4"/>
        <v>1.2749999999999999</v>
      </c>
      <c r="AF43">
        <v>2.5000000000000001E-2</v>
      </c>
      <c r="AG43">
        <v>0</v>
      </c>
      <c r="AI43">
        <f t="shared" si="17"/>
        <v>59</v>
      </c>
      <c r="AJ43">
        <f t="shared" si="22"/>
        <v>23</v>
      </c>
      <c r="AK43">
        <f t="shared" si="5"/>
        <v>2.5220588235294121</v>
      </c>
      <c r="AL43">
        <v>2.5000000000000001E-2</v>
      </c>
      <c r="AM43">
        <f t="shared" si="20"/>
        <v>4.1176470588235294E-2</v>
      </c>
    </row>
    <row r="44" spans="11:39" x14ac:dyDescent="0.15">
      <c r="K44">
        <f t="shared" si="13"/>
        <v>60</v>
      </c>
      <c r="L44">
        <f t="shared" si="6"/>
        <v>37</v>
      </c>
      <c r="M44">
        <f t="shared" si="1"/>
        <v>1.925</v>
      </c>
      <c r="N44">
        <v>2.5000000000000001E-2</v>
      </c>
      <c r="O44">
        <v>0</v>
      </c>
      <c r="Q44">
        <f t="shared" si="14"/>
        <v>60</v>
      </c>
      <c r="R44">
        <f t="shared" si="7"/>
        <v>37</v>
      </c>
      <c r="S44">
        <f t="shared" si="2"/>
        <v>2.3602941176470589</v>
      </c>
      <c r="T44">
        <v>2.5000000000000001E-2</v>
      </c>
      <c r="U44">
        <f t="shared" si="8"/>
        <v>1.1764705882352941E-2</v>
      </c>
      <c r="W44">
        <f t="shared" si="15"/>
        <v>60</v>
      </c>
      <c r="X44">
        <f t="shared" si="9"/>
        <v>37</v>
      </c>
      <c r="Y44">
        <f t="shared" si="3"/>
        <v>3.4485294117647056</v>
      </c>
      <c r="Z44">
        <v>2.5000000000000001E-2</v>
      </c>
      <c r="AA44">
        <f t="shared" si="19"/>
        <v>4.1176470588235294E-2</v>
      </c>
      <c r="AC44">
        <f t="shared" si="16"/>
        <v>60</v>
      </c>
      <c r="AD44">
        <f t="shared" si="21"/>
        <v>12</v>
      </c>
      <c r="AE44">
        <f t="shared" si="4"/>
        <v>1.3</v>
      </c>
      <c r="AF44">
        <v>2.5000000000000001E-2</v>
      </c>
      <c r="AG44">
        <v>0</v>
      </c>
      <c r="AI44">
        <f t="shared" si="17"/>
        <v>60</v>
      </c>
      <c r="AJ44">
        <f t="shared" si="22"/>
        <v>24</v>
      </c>
      <c r="AK44">
        <f t="shared" si="5"/>
        <v>2.5882352941176472</v>
      </c>
      <c r="AL44">
        <v>2.5000000000000001E-2</v>
      </c>
      <c r="AM44">
        <f t="shared" si="20"/>
        <v>4.1176470588235294E-2</v>
      </c>
    </row>
    <row r="45" spans="11:39" x14ac:dyDescent="0.15">
      <c r="K45">
        <f t="shared" si="13"/>
        <v>61</v>
      </c>
      <c r="L45">
        <f t="shared" si="6"/>
        <v>38</v>
      </c>
      <c r="M45">
        <f t="shared" si="1"/>
        <v>1.9500000000000002</v>
      </c>
      <c r="N45">
        <v>2.5000000000000001E-2</v>
      </c>
      <c r="O45">
        <v>0</v>
      </c>
      <c r="Q45">
        <f t="shared" si="14"/>
        <v>61</v>
      </c>
      <c r="R45">
        <f t="shared" si="7"/>
        <v>38</v>
      </c>
      <c r="S45">
        <f t="shared" si="2"/>
        <v>2.3970588235294121</v>
      </c>
      <c r="T45">
        <v>2.5000000000000001E-2</v>
      </c>
      <c r="U45">
        <f t="shared" si="8"/>
        <v>1.1764705882352941E-2</v>
      </c>
      <c r="W45">
        <f t="shared" si="15"/>
        <v>61</v>
      </c>
      <c r="X45">
        <f t="shared" si="9"/>
        <v>38</v>
      </c>
      <c r="Y45">
        <f t="shared" si="3"/>
        <v>3.5147058823529411</v>
      </c>
      <c r="Z45">
        <v>2.5000000000000001E-2</v>
      </c>
      <c r="AA45">
        <f t="shared" si="19"/>
        <v>4.1176470588235294E-2</v>
      </c>
      <c r="AC45">
        <f t="shared" si="16"/>
        <v>61</v>
      </c>
      <c r="AD45">
        <f t="shared" si="21"/>
        <v>13</v>
      </c>
      <c r="AE45">
        <f t="shared" si="4"/>
        <v>1.325</v>
      </c>
      <c r="AF45">
        <v>2.5000000000000001E-2</v>
      </c>
      <c r="AG45">
        <v>0</v>
      </c>
      <c r="AI45">
        <f t="shared" si="17"/>
        <v>61</v>
      </c>
      <c r="AJ45">
        <f t="shared" si="22"/>
        <v>25</v>
      </c>
      <c r="AK45">
        <f t="shared" si="5"/>
        <v>2.6544117647058822</v>
      </c>
      <c r="AL45">
        <v>2.5000000000000001E-2</v>
      </c>
      <c r="AM45">
        <f t="shared" si="20"/>
        <v>4.1176470588235294E-2</v>
      </c>
    </row>
    <row r="46" spans="11:39" x14ac:dyDescent="0.15">
      <c r="K46">
        <f t="shared" si="13"/>
        <v>62</v>
      </c>
      <c r="L46">
        <f t="shared" si="6"/>
        <v>39</v>
      </c>
      <c r="M46">
        <f t="shared" si="1"/>
        <v>1.9750000000000001</v>
      </c>
      <c r="N46">
        <v>2.5000000000000001E-2</v>
      </c>
      <c r="O46">
        <v>0</v>
      </c>
      <c r="Q46">
        <f t="shared" si="14"/>
        <v>62</v>
      </c>
      <c r="R46">
        <f t="shared" si="7"/>
        <v>39</v>
      </c>
      <c r="S46">
        <f t="shared" si="2"/>
        <v>2.4338235294117649</v>
      </c>
      <c r="T46">
        <v>2.5000000000000001E-2</v>
      </c>
      <c r="U46">
        <f t="shared" si="8"/>
        <v>1.1764705882352941E-2</v>
      </c>
      <c r="W46">
        <f t="shared" si="15"/>
        <v>62</v>
      </c>
      <c r="X46">
        <f t="shared" si="9"/>
        <v>39</v>
      </c>
      <c r="Y46">
        <f t="shared" si="3"/>
        <v>3.5808823529411766</v>
      </c>
      <c r="Z46">
        <v>2.5000000000000001E-2</v>
      </c>
      <c r="AA46">
        <f t="shared" si="19"/>
        <v>4.1176470588235294E-2</v>
      </c>
      <c r="AC46">
        <f t="shared" si="16"/>
        <v>62</v>
      </c>
      <c r="AD46">
        <f t="shared" si="21"/>
        <v>14</v>
      </c>
      <c r="AE46">
        <f t="shared" si="4"/>
        <v>1.35</v>
      </c>
      <c r="AF46">
        <v>2.5000000000000001E-2</v>
      </c>
      <c r="AG46">
        <v>0</v>
      </c>
      <c r="AI46">
        <f t="shared" si="17"/>
        <v>62</v>
      </c>
      <c r="AJ46">
        <f t="shared" si="22"/>
        <v>26</v>
      </c>
      <c r="AK46">
        <f t="shared" si="5"/>
        <v>2.7205882352941178</v>
      </c>
      <c r="AL46">
        <v>2.5000000000000001E-2</v>
      </c>
      <c r="AM46">
        <f t="shared" si="20"/>
        <v>4.1176470588235294E-2</v>
      </c>
    </row>
    <row r="47" spans="11:39" x14ac:dyDescent="0.15">
      <c r="K47">
        <f t="shared" si="13"/>
        <v>63</v>
      </c>
      <c r="L47">
        <f t="shared" si="6"/>
        <v>40</v>
      </c>
      <c r="M47">
        <f t="shared" si="1"/>
        <v>2</v>
      </c>
      <c r="N47">
        <v>2.5000000000000001E-2</v>
      </c>
      <c r="O47">
        <v>0</v>
      </c>
      <c r="Q47">
        <f t="shared" si="14"/>
        <v>63</v>
      </c>
      <c r="R47">
        <f t="shared" si="7"/>
        <v>40</v>
      </c>
      <c r="S47">
        <f t="shared" si="2"/>
        <v>2.4705882352941178</v>
      </c>
      <c r="T47">
        <v>2.5000000000000001E-2</v>
      </c>
      <c r="U47">
        <f t="shared" si="8"/>
        <v>1.1764705882352941E-2</v>
      </c>
      <c r="W47">
        <f t="shared" si="15"/>
        <v>63</v>
      </c>
      <c r="X47">
        <f t="shared" si="9"/>
        <v>40</v>
      </c>
      <c r="Y47">
        <f t="shared" si="3"/>
        <v>3.6470588235294117</v>
      </c>
      <c r="Z47">
        <v>2.5000000000000001E-2</v>
      </c>
      <c r="AA47">
        <f t="shared" si="19"/>
        <v>4.1176470588235294E-2</v>
      </c>
      <c r="AC47">
        <f t="shared" si="16"/>
        <v>63</v>
      </c>
      <c r="AD47">
        <f t="shared" si="21"/>
        <v>15</v>
      </c>
      <c r="AE47">
        <f t="shared" si="4"/>
        <v>1.375</v>
      </c>
      <c r="AF47">
        <v>2.5000000000000001E-2</v>
      </c>
      <c r="AG47">
        <v>0</v>
      </c>
      <c r="AI47">
        <f t="shared" si="17"/>
        <v>63</v>
      </c>
      <c r="AJ47">
        <f t="shared" si="22"/>
        <v>27</v>
      </c>
      <c r="AK47">
        <f t="shared" si="5"/>
        <v>2.7867647058823533</v>
      </c>
      <c r="AL47">
        <v>2.5000000000000001E-2</v>
      </c>
      <c r="AM47">
        <f t="shared" si="20"/>
        <v>4.1176470588235294E-2</v>
      </c>
    </row>
    <row r="48" spans="11:39" x14ac:dyDescent="0.15">
      <c r="K48">
        <f t="shared" si="13"/>
        <v>64</v>
      </c>
      <c r="L48">
        <f t="shared" si="6"/>
        <v>41</v>
      </c>
      <c r="M48">
        <f t="shared" si="1"/>
        <v>2.0250000000000004</v>
      </c>
      <c r="N48">
        <v>2.5000000000000001E-2</v>
      </c>
      <c r="O48">
        <v>0</v>
      </c>
      <c r="Q48">
        <f t="shared" si="14"/>
        <v>64</v>
      </c>
      <c r="R48">
        <f t="shared" si="7"/>
        <v>41</v>
      </c>
      <c r="S48">
        <f t="shared" si="2"/>
        <v>2.507352941176471</v>
      </c>
      <c r="T48">
        <v>2.5000000000000001E-2</v>
      </c>
      <c r="U48">
        <f t="shared" si="8"/>
        <v>1.1764705882352941E-2</v>
      </c>
      <c r="W48">
        <f t="shared" si="15"/>
        <v>64</v>
      </c>
      <c r="X48">
        <f t="shared" si="9"/>
        <v>41</v>
      </c>
      <c r="Y48">
        <f t="shared" si="3"/>
        <v>3.7132352941176476</v>
      </c>
      <c r="Z48">
        <v>2.5000000000000001E-2</v>
      </c>
      <c r="AA48">
        <f t="shared" si="19"/>
        <v>4.1176470588235294E-2</v>
      </c>
      <c r="AC48">
        <f t="shared" si="16"/>
        <v>64</v>
      </c>
      <c r="AD48">
        <f t="shared" si="21"/>
        <v>16</v>
      </c>
      <c r="AE48">
        <f t="shared" si="4"/>
        <v>1.4</v>
      </c>
      <c r="AF48">
        <v>2.5000000000000001E-2</v>
      </c>
      <c r="AG48">
        <v>0</v>
      </c>
      <c r="AI48">
        <f t="shared" si="17"/>
        <v>64</v>
      </c>
      <c r="AJ48">
        <f t="shared" si="22"/>
        <v>28</v>
      </c>
      <c r="AK48">
        <f t="shared" si="5"/>
        <v>2.8529411764705883</v>
      </c>
      <c r="AL48">
        <v>2.5000000000000001E-2</v>
      </c>
      <c r="AM48">
        <f t="shared" si="20"/>
        <v>4.1176470588235294E-2</v>
      </c>
    </row>
    <row r="49" spans="11:39" x14ac:dyDescent="0.15">
      <c r="K49">
        <f t="shared" si="13"/>
        <v>65</v>
      </c>
      <c r="L49">
        <f t="shared" si="6"/>
        <v>42</v>
      </c>
      <c r="M49">
        <f t="shared" si="1"/>
        <v>2.0499999999999998</v>
      </c>
      <c r="N49">
        <v>2.5000000000000001E-2</v>
      </c>
      <c r="O49">
        <v>0</v>
      </c>
      <c r="Q49">
        <f t="shared" si="14"/>
        <v>65</v>
      </c>
      <c r="R49">
        <f t="shared" si="7"/>
        <v>42</v>
      </c>
      <c r="S49">
        <f t="shared" si="2"/>
        <v>2.5441176470588234</v>
      </c>
      <c r="T49">
        <v>2.5000000000000001E-2</v>
      </c>
      <c r="U49">
        <f t="shared" si="8"/>
        <v>1.1764705882352941E-2</v>
      </c>
      <c r="W49">
        <f t="shared" si="15"/>
        <v>65</v>
      </c>
      <c r="X49">
        <f t="shared" si="9"/>
        <v>42</v>
      </c>
      <c r="Y49">
        <f t="shared" si="3"/>
        <v>3.7794117647058822</v>
      </c>
      <c r="Z49">
        <v>2.5000000000000001E-2</v>
      </c>
      <c r="AA49">
        <f t="shared" si="19"/>
        <v>4.1176470588235294E-2</v>
      </c>
      <c r="AC49">
        <f t="shared" si="16"/>
        <v>65</v>
      </c>
      <c r="AD49">
        <f t="shared" si="21"/>
        <v>17</v>
      </c>
      <c r="AE49">
        <f t="shared" si="4"/>
        <v>1.425</v>
      </c>
      <c r="AF49">
        <v>2.5000000000000001E-2</v>
      </c>
      <c r="AG49">
        <v>0</v>
      </c>
      <c r="AI49">
        <f t="shared" si="17"/>
        <v>65</v>
      </c>
      <c r="AJ49">
        <f t="shared" si="22"/>
        <v>29</v>
      </c>
      <c r="AK49">
        <f t="shared" si="5"/>
        <v>2.9191176470588234</v>
      </c>
      <c r="AL49">
        <v>2.5000000000000001E-2</v>
      </c>
      <c r="AM49">
        <f t="shared" si="20"/>
        <v>4.1176470588235294E-2</v>
      </c>
    </row>
  </sheetData>
  <mergeCells count="1">
    <mergeCell ref="E9:E10"/>
  </mergeCells>
  <phoneticPr fontId="1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5"/>
  <sheetViews>
    <sheetView topLeftCell="M46" workbookViewId="0">
      <selection activeCell="V57" sqref="V57"/>
    </sheetView>
  </sheetViews>
  <sheetFormatPr defaultRowHeight="13.5" x14ac:dyDescent="0.15"/>
  <sheetData>
    <row r="2" spans="2:16" x14ac:dyDescent="0.15">
      <c r="C2" t="s">
        <v>58</v>
      </c>
      <c r="D2" t="s">
        <v>59</v>
      </c>
    </row>
    <row r="3" spans="2:16" x14ac:dyDescent="0.15">
      <c r="B3">
        <v>1850</v>
      </c>
      <c r="C3" s="15">
        <v>30</v>
      </c>
      <c r="D3" s="15">
        <v>50</v>
      </c>
      <c r="E3" t="s">
        <v>61</v>
      </c>
      <c r="G3" t="s">
        <v>60</v>
      </c>
      <c r="K3">
        <f>17.15/42.9</f>
        <v>0.39976689976689972</v>
      </c>
      <c r="M3" s="14"/>
      <c r="N3">
        <v>27.03</v>
      </c>
      <c r="P3">
        <f>+K3*N3</f>
        <v>10.805699300699301</v>
      </c>
    </row>
    <row r="4" spans="2:16" x14ac:dyDescent="0.15">
      <c r="B4">
        <v>1870</v>
      </c>
      <c r="C4" s="15">
        <v>30</v>
      </c>
      <c r="D4" s="15">
        <v>50</v>
      </c>
      <c r="G4" t="s">
        <v>62</v>
      </c>
      <c r="K4">
        <f>+C4/D4</f>
        <v>0.6</v>
      </c>
    </row>
    <row r="5" spans="2:16" x14ac:dyDescent="0.15">
      <c r="B5">
        <v>1887</v>
      </c>
      <c r="C5" s="15">
        <v>30</v>
      </c>
      <c r="D5" s="15">
        <v>50</v>
      </c>
    </row>
    <row r="6" spans="2:16" x14ac:dyDescent="0.15">
      <c r="B6">
        <v>1925</v>
      </c>
      <c r="C6" s="15">
        <v>100</v>
      </c>
      <c r="D6" s="15">
        <v>100</v>
      </c>
    </row>
    <row r="7" spans="2:16" x14ac:dyDescent="0.15">
      <c r="C7" s="15"/>
      <c r="D7" s="15"/>
    </row>
    <row r="8" spans="2:16" x14ac:dyDescent="0.15">
      <c r="B8" t="s">
        <v>63</v>
      </c>
      <c r="C8" s="15"/>
      <c r="D8" s="15"/>
    </row>
    <row r="9" spans="2:16" x14ac:dyDescent="0.15">
      <c r="C9" s="15"/>
      <c r="D9" s="15"/>
    </row>
    <row r="10" spans="2:16" x14ac:dyDescent="0.15">
      <c r="C10" s="15"/>
      <c r="D10" s="15"/>
    </row>
    <row r="11" spans="2:16" x14ac:dyDescent="0.15">
      <c r="C11" s="15"/>
      <c r="D11" s="15"/>
    </row>
    <row r="12" spans="2:16" x14ac:dyDescent="0.15">
      <c r="C12" s="15"/>
      <c r="D12" s="15"/>
    </row>
    <row r="13" spans="2:16" x14ac:dyDescent="0.15">
      <c r="C13" s="15"/>
      <c r="D13" s="15"/>
    </row>
    <row r="14" spans="2:16" x14ac:dyDescent="0.15">
      <c r="C14" s="15"/>
      <c r="D14" s="15"/>
    </row>
    <row r="15" spans="2:16" x14ac:dyDescent="0.15">
      <c r="C15" s="15"/>
      <c r="D15" s="15"/>
    </row>
    <row r="16" spans="2:16" x14ac:dyDescent="0.15">
      <c r="C16" s="15"/>
      <c r="D16" s="15"/>
    </row>
    <row r="57" spans="22:22" x14ac:dyDescent="0.15">
      <c r="V57" s="16" t="s">
        <v>65</v>
      </c>
    </row>
    <row r="65" spans="5:5" x14ac:dyDescent="0.15">
      <c r="E65" s="16" t="s">
        <v>64</v>
      </c>
    </row>
  </sheetData>
  <phoneticPr fontId="18"/>
  <hyperlinks>
    <hyperlink ref="E65" r:id="rId1"/>
    <hyperlink ref="V57" r:id="rId2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パソコン使用率</vt:lpstr>
      <vt:lpstr>リカレント教育カリキュラム</vt:lpstr>
      <vt:lpstr>ライフログ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ebata</dc:creator>
  <cp:lastModifiedBy>ebata</cp:lastModifiedBy>
  <dcterms:created xsi:type="dcterms:W3CDTF">2019-01-01T05:46:27Z</dcterms:created>
  <dcterms:modified xsi:type="dcterms:W3CDTF">2019-07-30T02:38:16Z</dcterms:modified>
</cp:coreProperties>
</file>